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autoCompressPictures="0"/>
  <mc:AlternateContent xmlns:mc="http://schemas.openxmlformats.org/markup-compatibility/2006">
    <mc:Choice Requires="x15">
      <x15ac:absPath xmlns:x15ac="http://schemas.microsoft.com/office/spreadsheetml/2010/11/ac" url="https://d.docs.live.net/c4fb5f921196cacf/TTV/Start2Tri/"/>
    </mc:Choice>
  </mc:AlternateContent>
  <xr:revisionPtr revIDLastSave="10" documentId="11_9ADE49E43F7B33F4D450C192EADDD5536FB96730" xr6:coauthVersionLast="47" xr6:coauthVersionMax="47" xr10:uidLastSave="{B042C8B5-17E9-40CA-A4DE-86F2860AB64F}"/>
  <bookViews>
    <workbookView xWindow="1395" yWindow="1560" windowWidth="24765" windowHeight="15360" tabRatio="788" xr2:uid="{00000000-000D-0000-FFFF-FFFF00000000}"/>
  </bookViews>
  <sheets>
    <sheet name="Agenda" sheetId="14" r:id="rId1"/>
  </sheets>
  <definedNames>
    <definedName name="Calendar10Month">Agenda!$C$112</definedName>
    <definedName name="Calendar10MonthOption">MATCH(Calendar10Month,Maanden,0)</definedName>
    <definedName name="Calendar10Year">Agenda!$B$112</definedName>
    <definedName name="Calendar11Month">Agenda!#REF!</definedName>
    <definedName name="Calendar11MonthOption">MATCH(Calendar11Month,Maanden,0)</definedName>
    <definedName name="Calendar11Year">Agenda!#REF!</definedName>
    <definedName name="Calendar12Month">Agenda!#REF!</definedName>
    <definedName name="Calendar12MonthOption">MATCH(Calendar12Month,Maanden,0)</definedName>
    <definedName name="Calendar12Year">Agenda!#REF!</definedName>
    <definedName name="Calendar1Month">Agenda!$C$1</definedName>
    <definedName name="Calendar1MonthOption">MATCH(Calendar1Month,Maanden,0)</definedName>
    <definedName name="Calendar1Year">Agenda!$B$1</definedName>
    <definedName name="Calendar2Month">Agenda!$C$15</definedName>
    <definedName name="Calendar2MonthOption">MATCH(Calendar2Month,Maanden,0)</definedName>
    <definedName name="Calendar2Year">Agenda!$B$15</definedName>
    <definedName name="Calendar3Month">Agenda!$C$29</definedName>
    <definedName name="Calendar3MonthOption">MATCH(Calendar3Month,Maanden,0)</definedName>
    <definedName name="Calendar3Year">Agenda!$B$29</definedName>
    <definedName name="Calendar4Month">Agenda!$C$43</definedName>
    <definedName name="Calendar4MonthOption">MATCH(Calendar4Month,Maanden,0)</definedName>
    <definedName name="Calendar4Year">Agenda!$B$43</definedName>
    <definedName name="Calendar5Month">Agenda!$C$57</definedName>
    <definedName name="Calendar5MonthOption">MATCH(Calendar5Month,Maanden,0)</definedName>
    <definedName name="Calendar5Year">Agenda!$B$57</definedName>
    <definedName name="Calendar6Month">Agenda!#REF!</definedName>
    <definedName name="Calendar6MonthOption">MATCH(Calendar6Month,Maanden,0)</definedName>
    <definedName name="Calendar6Year">Agenda!#REF!</definedName>
    <definedName name="Calendar7Month">Agenda!$C$71</definedName>
    <definedName name="Calendar7MonthOption">MATCH(Calendar7Month,Maanden,0)</definedName>
    <definedName name="Calendar7Year">Agenda!$B$71</definedName>
    <definedName name="Calendar8Month">Agenda!$C$85</definedName>
    <definedName name="Calendar8MonthOption">MATCH(Calendar8Month,Maanden,0)</definedName>
    <definedName name="Calendar8Year">Agenda!$B$85</definedName>
    <definedName name="Calendar9Month">Agenda!$C$99</definedName>
    <definedName name="Calendar9MonthOption">MATCH(Calendar9Month,Maanden,0)</definedName>
    <definedName name="Calendar9Year">Agenda!$B$99</definedName>
    <definedName name="Dagen">{0,1,2,3,4,5,6}</definedName>
    <definedName name="Maanden">{"Januari","Februari","Maart","April","Mei","Juni","Juli","Augustus","September","Oktober","November","December"}</definedName>
    <definedName name="_xlnm.Print_Area" localSheetId="0">Agenda!$B$1:$I$124</definedName>
    <definedName name="Weekdagen">{"MAANDAG","DINSDAG","WOENSDAG","DONDERDAG","VRIJDAG","ZATERDAG","ZONDAG"}</definedName>
    <definedName name="WeekdayOption">MATCH(WeekStart,Weekdagen,0)+10</definedName>
    <definedName name="WeekStart">Agenda!$B$2</definedName>
    <definedName name="WeekStartValue">IF(WeekStart="MAANDAG",2,1)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 i="14" l="1" a="1"/>
  <c r="B11" i="14" a="1"/>
  <c r="B9" i="14" a="1"/>
  <c r="B7" i="14" a="1"/>
  <c r="B5" i="14" a="1"/>
  <c r="B3" i="14" a="1"/>
  <c r="B15" i="14"/>
  <c r="G3" i="14" l="1"/>
  <c r="E3" i="14"/>
  <c r="C3" i="14"/>
  <c r="H3" i="14"/>
  <c r="F3" i="14"/>
  <c r="D3" i="14"/>
  <c r="B3" i="14"/>
  <c r="G7" i="14"/>
  <c r="E7" i="14"/>
  <c r="C7" i="14"/>
  <c r="H7" i="14"/>
  <c r="F7" i="14"/>
  <c r="D7" i="14"/>
  <c r="B7" i="14"/>
  <c r="G11" i="14"/>
  <c r="E11" i="14"/>
  <c r="C11" i="14"/>
  <c r="H11" i="14"/>
  <c r="F11" i="14"/>
  <c r="D11" i="14"/>
  <c r="B11" i="14"/>
  <c r="G5" i="14"/>
  <c r="E5" i="14"/>
  <c r="C5" i="14"/>
  <c r="H5" i="14"/>
  <c r="F5" i="14"/>
  <c r="D5" i="14"/>
  <c r="B5" i="14"/>
  <c r="G9" i="14"/>
  <c r="E9" i="14"/>
  <c r="C9" i="14"/>
  <c r="H9" i="14"/>
  <c r="F9" i="14"/>
  <c r="D9" i="14"/>
  <c r="B9" i="14"/>
  <c r="C13" i="14"/>
  <c r="B13" i="14"/>
  <c r="C15" i="14"/>
  <c r="B25" i="14" s="1" a="1"/>
  <c r="H25" i="14" l="1"/>
  <c r="F25" i="14"/>
  <c r="D25" i="14"/>
  <c r="B25" i="14"/>
  <c r="G25" i="14"/>
  <c r="E25" i="14"/>
  <c r="C25" i="14"/>
  <c r="B19" i="14" a="1"/>
  <c r="B23" i="14" a="1"/>
  <c r="B27" i="14" a="1"/>
  <c r="B17" i="14" a="1"/>
  <c r="B21" i="14" a="1"/>
  <c r="H2" i="14"/>
  <c r="C2" i="14"/>
  <c r="D2" i="14"/>
  <c r="F2" i="14"/>
  <c r="E2" i="14"/>
  <c r="G2" i="14"/>
  <c r="C29" i="14"/>
  <c r="B29" i="14"/>
  <c r="H21" i="14" l="1"/>
  <c r="F21" i="14"/>
  <c r="D21" i="14"/>
  <c r="B21" i="14"/>
  <c r="G21" i="14"/>
  <c r="E21" i="14"/>
  <c r="C21" i="14"/>
  <c r="B27" i="14"/>
  <c r="C27" i="14"/>
  <c r="H19" i="14"/>
  <c r="F19" i="14"/>
  <c r="D19" i="14"/>
  <c r="B19" i="14"/>
  <c r="G19" i="14"/>
  <c r="E19" i="14"/>
  <c r="C19" i="14"/>
  <c r="B41" i="14" a="1"/>
  <c r="B39" i="14" a="1"/>
  <c r="B37" i="14" a="1"/>
  <c r="B35" i="14" a="1"/>
  <c r="B33" i="14" a="1"/>
  <c r="B31" i="14" a="1"/>
  <c r="H17" i="14"/>
  <c r="H16" i="14" s="1"/>
  <c r="F17" i="14"/>
  <c r="F16" i="14" s="1"/>
  <c r="D17" i="14"/>
  <c r="D16" i="14" s="1"/>
  <c r="B17" i="14"/>
  <c r="B16" i="14" s="1"/>
  <c r="G17" i="14"/>
  <c r="G16" i="14" s="1"/>
  <c r="E17" i="14"/>
  <c r="E16" i="14" s="1"/>
  <c r="C17" i="14"/>
  <c r="C16" i="14" s="1"/>
  <c r="H23" i="14"/>
  <c r="F23" i="14"/>
  <c r="D23" i="14"/>
  <c r="B23" i="14"/>
  <c r="G23" i="14"/>
  <c r="E23" i="14"/>
  <c r="C23" i="14"/>
  <c r="B43" i="14"/>
  <c r="C43" i="14"/>
  <c r="G31" i="14" l="1"/>
  <c r="G30" i="14" s="1"/>
  <c r="H31" i="14"/>
  <c r="H30" i="14" s="1"/>
  <c r="E31" i="14"/>
  <c r="E30" i="14" s="1"/>
  <c r="C31" i="14"/>
  <c r="C30" i="14" s="1"/>
  <c r="F31" i="14"/>
  <c r="F30" i="14" s="1"/>
  <c r="D31" i="14"/>
  <c r="D30" i="14" s="1"/>
  <c r="B31" i="14"/>
  <c r="B30" i="14" s="1"/>
  <c r="G35" i="14"/>
  <c r="E35" i="14"/>
  <c r="C35" i="14"/>
  <c r="H35" i="14"/>
  <c r="D35" i="14"/>
  <c r="F35" i="14"/>
  <c r="B35" i="14"/>
  <c r="G39" i="14"/>
  <c r="E39" i="14"/>
  <c r="C39" i="14"/>
  <c r="H39" i="14"/>
  <c r="D39" i="14"/>
  <c r="F39" i="14"/>
  <c r="B39" i="14"/>
  <c r="B55" i="14" a="1"/>
  <c r="B53" i="14" a="1"/>
  <c r="B51" i="14" a="1"/>
  <c r="B49" i="14" a="1"/>
  <c r="B47" i="14" a="1"/>
  <c r="B45" i="14" a="1"/>
  <c r="G33" i="14"/>
  <c r="E33" i="14"/>
  <c r="C33" i="14"/>
  <c r="H33" i="14"/>
  <c r="D33" i="14"/>
  <c r="F33" i="14"/>
  <c r="B33" i="14"/>
  <c r="G37" i="14"/>
  <c r="E37" i="14"/>
  <c r="C37" i="14"/>
  <c r="H37" i="14"/>
  <c r="D37" i="14"/>
  <c r="F37" i="14"/>
  <c r="B37" i="14"/>
  <c r="C41" i="14"/>
  <c r="B41" i="14"/>
  <c r="B57" i="14"/>
  <c r="C57" i="14"/>
  <c r="B69" i="14" l="1" a="1"/>
  <c r="B67" i="14" a="1"/>
  <c r="B65" i="14" a="1"/>
  <c r="B63" i="14" a="1"/>
  <c r="B61" i="14" a="1"/>
  <c r="B59" i="14" a="1"/>
  <c r="H47" i="14"/>
  <c r="F47" i="14"/>
  <c r="D47" i="14"/>
  <c r="B47" i="14"/>
  <c r="E47" i="14"/>
  <c r="G47" i="14"/>
  <c r="C47" i="14"/>
  <c r="H51" i="14"/>
  <c r="F51" i="14"/>
  <c r="D51" i="14"/>
  <c r="B51" i="14"/>
  <c r="E51" i="14"/>
  <c r="G51" i="14"/>
  <c r="C51" i="14"/>
  <c r="B55" i="14"/>
  <c r="C55" i="14"/>
  <c r="H45" i="14"/>
  <c r="H44" i="14" s="1"/>
  <c r="F45" i="14"/>
  <c r="F44" i="14" s="1"/>
  <c r="D45" i="14"/>
  <c r="D44" i="14" s="1"/>
  <c r="B45" i="14"/>
  <c r="B44" i="14" s="1"/>
  <c r="E45" i="14"/>
  <c r="E44" i="14" s="1"/>
  <c r="G45" i="14"/>
  <c r="G44" i="14" s="1"/>
  <c r="C45" i="14"/>
  <c r="C44" i="14" s="1"/>
  <c r="H49" i="14"/>
  <c r="F49" i="14"/>
  <c r="D49" i="14"/>
  <c r="B49" i="14"/>
  <c r="E49" i="14"/>
  <c r="G49" i="14"/>
  <c r="C49" i="14"/>
  <c r="H53" i="14"/>
  <c r="F53" i="14"/>
  <c r="D53" i="14"/>
  <c r="B53" i="14"/>
  <c r="E53" i="14"/>
  <c r="G53" i="14"/>
  <c r="C53" i="14"/>
  <c r="G59" i="14" l="1"/>
  <c r="G58" i="14" s="1"/>
  <c r="E59" i="14"/>
  <c r="E58" i="14" s="1"/>
  <c r="C59" i="14"/>
  <c r="C58" i="14" s="1"/>
  <c r="F59" i="14"/>
  <c r="F58" i="14" s="1"/>
  <c r="B59" i="14"/>
  <c r="B58" i="14" s="1"/>
  <c r="H59" i="14"/>
  <c r="H58" i="14" s="1"/>
  <c r="D59" i="14"/>
  <c r="D58" i="14" s="1"/>
  <c r="G63" i="14"/>
  <c r="E63" i="14"/>
  <c r="C63" i="14"/>
  <c r="F63" i="14"/>
  <c r="B63" i="14"/>
  <c r="H63" i="14"/>
  <c r="D63" i="14"/>
  <c r="G67" i="14"/>
  <c r="E67" i="14"/>
  <c r="C67" i="14"/>
  <c r="F67" i="14"/>
  <c r="B67" i="14"/>
  <c r="H67" i="14"/>
  <c r="D67" i="14"/>
  <c r="G61" i="14"/>
  <c r="E61" i="14"/>
  <c r="C61" i="14"/>
  <c r="F61" i="14"/>
  <c r="B61" i="14"/>
  <c r="H61" i="14"/>
  <c r="D61" i="14"/>
  <c r="G65" i="14"/>
  <c r="E65" i="14"/>
  <c r="C65" i="14"/>
  <c r="F65" i="14"/>
  <c r="B65" i="14"/>
  <c r="H65" i="14"/>
  <c r="D65" i="14"/>
  <c r="C69" i="14"/>
  <c r="B69" i="14"/>
  <c r="B83" i="14" l="1" a="1"/>
  <c r="B81" i="14" a="1"/>
  <c r="B79" i="14" a="1"/>
  <c r="B77" i="14" a="1"/>
  <c r="B75" i="14" a="1"/>
  <c r="B73" i="14" a="1"/>
  <c r="B85" i="14"/>
  <c r="B95" i="14" l="1" a="1"/>
  <c r="B93" i="14" a="1"/>
  <c r="B91" i="14" a="1"/>
  <c r="B89" i="14" a="1"/>
  <c r="B87" i="14" a="1"/>
  <c r="G75" i="14"/>
  <c r="E75" i="14"/>
  <c r="C75" i="14"/>
  <c r="H75" i="14"/>
  <c r="D75" i="14"/>
  <c r="F75" i="14"/>
  <c r="B75" i="14"/>
  <c r="G79" i="14"/>
  <c r="E79" i="14"/>
  <c r="C79" i="14"/>
  <c r="H79" i="14"/>
  <c r="D79" i="14"/>
  <c r="F79" i="14"/>
  <c r="B79" i="14"/>
  <c r="C83" i="14"/>
  <c r="B83" i="14"/>
  <c r="G73" i="14"/>
  <c r="G72" i="14" s="1"/>
  <c r="E73" i="14"/>
  <c r="E72" i="14" s="1"/>
  <c r="C73" i="14"/>
  <c r="C72" i="14" s="1"/>
  <c r="H73" i="14"/>
  <c r="H72" i="14" s="1"/>
  <c r="D73" i="14"/>
  <c r="D72" i="14" s="1"/>
  <c r="F73" i="14"/>
  <c r="F72" i="14" s="1"/>
  <c r="B73" i="14"/>
  <c r="B72" i="14" s="1"/>
  <c r="G77" i="14"/>
  <c r="E77" i="14"/>
  <c r="C77" i="14"/>
  <c r="H77" i="14"/>
  <c r="D77" i="14"/>
  <c r="F77" i="14"/>
  <c r="B77" i="14"/>
  <c r="G81" i="14"/>
  <c r="E81" i="14"/>
  <c r="C81" i="14"/>
  <c r="H81" i="14"/>
  <c r="D81" i="14"/>
  <c r="F81" i="14"/>
  <c r="B81" i="14"/>
  <c r="B99" i="14"/>
  <c r="B101" i="14" l="1" a="1"/>
  <c r="B109" i="14" a="1"/>
  <c r="B107" i="14" a="1"/>
  <c r="B105" i="14" a="1"/>
  <c r="B103" i="14" a="1"/>
  <c r="H87" i="14"/>
  <c r="H86" i="14" s="1"/>
  <c r="F87" i="14"/>
  <c r="F86" i="14" s="1"/>
  <c r="D87" i="14"/>
  <c r="D86" i="14" s="1"/>
  <c r="B87" i="14"/>
  <c r="B86" i="14" s="1"/>
  <c r="E87" i="14"/>
  <c r="E86" i="14" s="1"/>
  <c r="G87" i="14"/>
  <c r="G86" i="14" s="1"/>
  <c r="C87" i="14"/>
  <c r="C86" i="14" s="1"/>
  <c r="H91" i="14"/>
  <c r="F91" i="14"/>
  <c r="D91" i="14"/>
  <c r="B91" i="14"/>
  <c r="E91" i="14"/>
  <c r="G91" i="14"/>
  <c r="C91" i="14"/>
  <c r="H95" i="14"/>
  <c r="F95" i="14"/>
  <c r="D95" i="14"/>
  <c r="B95" i="14"/>
  <c r="E95" i="14"/>
  <c r="G95" i="14"/>
  <c r="C95" i="14"/>
  <c r="H89" i="14"/>
  <c r="F89" i="14"/>
  <c r="D89" i="14"/>
  <c r="B89" i="14"/>
  <c r="E89" i="14"/>
  <c r="G89" i="14"/>
  <c r="C89" i="14"/>
  <c r="H93" i="14"/>
  <c r="F93" i="14"/>
  <c r="D93" i="14"/>
  <c r="B93" i="14"/>
  <c r="E93" i="14"/>
  <c r="G93" i="14"/>
  <c r="C93" i="14"/>
  <c r="B112" i="14"/>
  <c r="B122" i="14" l="1" a="1"/>
  <c r="B120" i="14" a="1"/>
  <c r="B118" i="14" a="1"/>
  <c r="B116" i="14" a="1"/>
  <c r="B114" i="14" a="1"/>
  <c r="H103" i="14"/>
  <c r="F103" i="14"/>
  <c r="D103" i="14"/>
  <c r="B103" i="14"/>
  <c r="G103" i="14"/>
  <c r="C103" i="14"/>
  <c r="E103" i="14"/>
  <c r="H107" i="14"/>
  <c r="F107" i="14"/>
  <c r="D107" i="14"/>
  <c r="B107" i="14"/>
  <c r="G107" i="14"/>
  <c r="C107" i="14"/>
  <c r="E107" i="14"/>
  <c r="H105" i="14"/>
  <c r="F105" i="14"/>
  <c r="D105" i="14"/>
  <c r="B105" i="14"/>
  <c r="G105" i="14"/>
  <c r="C105" i="14"/>
  <c r="E105" i="14"/>
  <c r="H109" i="14"/>
  <c r="F109" i="14"/>
  <c r="D109" i="14"/>
  <c r="B109" i="14"/>
  <c r="G109" i="14"/>
  <c r="C109" i="14"/>
  <c r="E109" i="14"/>
  <c r="H101" i="14"/>
  <c r="H100" i="14" s="1"/>
  <c r="F101" i="14"/>
  <c r="F100" i="14" s="1"/>
  <c r="D101" i="14"/>
  <c r="D100" i="14" s="1"/>
  <c r="G101" i="14"/>
  <c r="G100" i="14" s="1"/>
  <c r="C101" i="14"/>
  <c r="C100" i="14" s="1"/>
  <c r="B101" i="14"/>
  <c r="B100" i="14" s="1"/>
  <c r="E101" i="14"/>
  <c r="E100" i="14" s="1"/>
  <c r="G114" i="14" l="1"/>
  <c r="G113" i="14" s="1"/>
  <c r="E114" i="14"/>
  <c r="E113" i="14" s="1"/>
  <c r="C114" i="14"/>
  <c r="C113" i="14" s="1"/>
  <c r="H114" i="14"/>
  <c r="H113" i="14" s="1"/>
  <c r="D114" i="14"/>
  <c r="D113" i="14" s="1"/>
  <c r="F114" i="14"/>
  <c r="F113" i="14" s="1"/>
  <c r="B114" i="14"/>
  <c r="B113" i="14" s="1"/>
  <c r="G118" i="14"/>
  <c r="E118" i="14"/>
  <c r="C118" i="14"/>
  <c r="H118" i="14"/>
  <c r="D118" i="14"/>
  <c r="F118" i="14"/>
  <c r="B118" i="14"/>
  <c r="G122" i="14"/>
  <c r="E122" i="14"/>
  <c r="C122" i="14"/>
  <c r="H122" i="14"/>
  <c r="D122" i="14"/>
  <c r="F122" i="14"/>
  <c r="B122" i="14"/>
  <c r="G116" i="14"/>
  <c r="E116" i="14"/>
  <c r="C116" i="14"/>
  <c r="H116" i="14"/>
  <c r="D116" i="14"/>
  <c r="F116" i="14"/>
  <c r="B116" i="14"/>
  <c r="G120" i="14"/>
  <c r="E120" i="14"/>
  <c r="C120" i="14"/>
  <c r="H120" i="14"/>
  <c r="D120" i="14"/>
  <c r="F120" i="14"/>
  <c r="B120" i="14"/>
</calcChain>
</file>

<file path=xl/sharedStrings.xml><?xml version="1.0" encoding="utf-8"?>
<sst xmlns="http://schemas.openxmlformats.org/spreadsheetml/2006/main" count="80" uniqueCount="26">
  <si>
    <t>MAANDAG</t>
  </si>
  <si>
    <t>Augustus</t>
  </si>
  <si>
    <t>Notities:</t>
  </si>
  <si>
    <t>Ouderavond 
19:00 uur</t>
  </si>
  <si>
    <t>ZWEMMEN ZEEPAARDJE 21.00-22.30u</t>
  </si>
  <si>
    <t>FIETSEN PRINSENBOS GRIMBERGEN 9.00/9.30u-11/12.00u</t>
  </si>
  <si>
    <t>A</t>
  </si>
  <si>
    <t>D-DAY! TRIATLON WE</t>
  </si>
  <si>
    <t>ploegentriatlon</t>
  </si>
  <si>
    <t>Begeleide training op woensdag Zeepaardje</t>
  </si>
  <si>
    <t>begeleide training lopen/wissels op donderdag te Humbeek</t>
  </si>
  <si>
    <t>FIETSEN samen met andere groepen TRIBE indien niveau voldoende</t>
  </si>
  <si>
    <t xml:space="preserve">Begleide fietstrainingen </t>
  </si>
  <si>
    <t>activiteiten TRIBE geen trainingen die dag</t>
  </si>
  <si>
    <t>maart</t>
  </si>
  <si>
    <t>mei</t>
  </si>
  <si>
    <t>juni</t>
  </si>
  <si>
    <t>april</t>
  </si>
  <si>
    <t>looptrainer niet beschikbaar</t>
  </si>
  <si>
    <t>Grimbergen-Geraardsbergen-Grimbergen</t>
  </si>
  <si>
    <t>Nature run Steenokkerzeel</t>
  </si>
  <si>
    <t>LOPEN ATLETIEKPISTE Vilvoorde 19.30-21.00u</t>
  </si>
  <si>
    <t>OPENWATER Vilvoorde</t>
  </si>
  <si>
    <t>Pasen</t>
  </si>
  <si>
    <t>OPENWATER + WISSELS
Vilvoorde</t>
  </si>
  <si>
    <t>infosessie 20:00 zwembad Vilvoorde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</si>
</sst>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14"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7"/>
        <bgColor indexed="64"/>
      </patternFill>
    </fill>
    <fill>
      <patternFill patternType="solid">
        <fgColor theme="8"/>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lightDown">
        <bgColor theme="7" tint="0.59999389629810485"/>
      </patternFill>
    </fill>
  </fills>
  <borders count="1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s>
  <cellStyleXfs count="13">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1"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cellStyleXfs>
  <cellXfs count="28">
    <xf numFmtId="0" fontId="0" fillId="0" borderId="0" xfId="0"/>
    <xf numFmtId="0" fontId="6" fillId="6" borderId="0" xfId="9">
      <alignment horizontal="center"/>
    </xf>
    <xf numFmtId="0" fontId="0" fillId="2" borderId="0" xfId="0" applyFill="1"/>
    <xf numFmtId="0" fontId="3" fillId="0" borderId="0" xfId="0" applyFont="1"/>
    <xf numFmtId="164" fontId="9" fillId="0" borderId="9" xfId="5" applyFill="1">
      <alignment horizontal="left" vertical="center" wrapText="1" indent="1"/>
    </xf>
    <xf numFmtId="164" fontId="9" fillId="0" borderId="4" xfId="5" applyFill="1" applyBorder="1">
      <alignment horizontal="left" vertical="center" wrapText="1" indent="1"/>
    </xf>
    <xf numFmtId="0" fontId="7" fillId="0" borderId="0" xfId="2">
      <alignment horizontal="left" indent="3"/>
    </xf>
    <xf numFmtId="0" fontId="10" fillId="7" borderId="3" xfId="10">
      <alignment horizontal="left" vertical="center" indent="1"/>
    </xf>
    <xf numFmtId="0" fontId="10" fillId="6" borderId="3" xfId="11" applyAlignment="1">
      <alignment horizontal="left" vertical="center" indent="1"/>
    </xf>
    <xf numFmtId="0" fontId="0" fillId="2" borderId="0" xfId="0" applyFill="1" applyBorder="1"/>
    <xf numFmtId="0" fontId="12" fillId="0" borderId="6" xfId="6" applyNumberFormat="1" applyFill="1">
      <alignment horizontal="left" vertical="top" wrapText="1" indent="1"/>
    </xf>
    <xf numFmtId="0" fontId="12" fillId="0" borderId="5" xfId="6" applyNumberFormat="1" applyFill="1" applyBorder="1">
      <alignment horizontal="left" vertical="top" wrapText="1" indent="1"/>
    </xf>
    <xf numFmtId="0" fontId="12" fillId="0" borderId="7" xfId="6" applyNumberFormat="1" applyFill="1" applyBorder="1">
      <alignment horizontal="left" vertical="top" wrapText="1" indent="1"/>
    </xf>
    <xf numFmtId="0" fontId="12" fillId="12" borderId="7" xfId="6" applyNumberFormat="1" applyFill="1" applyBorder="1">
      <alignment horizontal="left" vertical="top" wrapText="1" indent="1"/>
    </xf>
    <xf numFmtId="0" fontId="12" fillId="13" borderId="6" xfId="6" applyNumberFormat="1" applyFill="1">
      <alignment horizontal="left" vertical="top" wrapText="1" indent="1"/>
    </xf>
    <xf numFmtId="0" fontId="12" fillId="9" borderId="6" xfId="6" applyNumberFormat="1" applyFill="1">
      <alignment horizontal="left" vertical="top" wrapText="1" indent="1"/>
    </xf>
    <xf numFmtId="0" fontId="12" fillId="10" borderId="6" xfId="6" applyNumberFormat="1" applyFill="1">
      <alignment horizontal="left" vertical="top" wrapText="1" indent="1"/>
    </xf>
    <xf numFmtId="0" fontId="12" fillId="11" borderId="5" xfId="6" applyNumberFormat="1" applyFill="1" applyBorder="1">
      <alignment horizontal="left" vertical="top" wrapText="1" indent="1"/>
    </xf>
    <xf numFmtId="0" fontId="12" fillId="14" borderId="5" xfId="6" applyNumberFormat="1" applyFill="1" applyBorder="1">
      <alignment horizontal="left" vertical="top" wrapText="1" indent="1"/>
    </xf>
    <xf numFmtId="0" fontId="12" fillId="15" borderId="6" xfId="6" applyNumberFormat="1" applyFill="1">
      <alignment horizontal="left" vertical="top" wrapText="1" indent="1"/>
    </xf>
    <xf numFmtId="0" fontId="12" fillId="15" borderId="7" xfId="6" applyNumberFormat="1" applyFill="1" applyBorder="1">
      <alignment horizontal="left" vertical="top" wrapText="1" indent="1"/>
    </xf>
    <xf numFmtId="0" fontId="12" fillId="15" borderId="5" xfId="6" applyNumberFormat="1" applyFill="1" applyBorder="1">
      <alignment horizontal="left" vertical="top" wrapText="1" indent="1"/>
    </xf>
    <xf numFmtId="0" fontId="12" fillId="16" borderId="5" xfId="6" applyNumberFormat="1" applyFill="1" applyBorder="1">
      <alignment horizontal="left" vertical="top" wrapText="1" indent="1"/>
    </xf>
    <xf numFmtId="0" fontId="12" fillId="8" borderId="6" xfId="6" applyNumberFormat="1" applyFill="1">
      <alignment horizontal="left" vertical="top" wrapText="1" indent="1"/>
    </xf>
    <xf numFmtId="164" fontId="0" fillId="0" borderId="8" xfId="8" applyFont="1">
      <alignment horizontal="left" vertical="center" wrapText="1" indent="1"/>
    </xf>
    <xf numFmtId="164" fontId="11" fillId="0" borderId="8" xfId="8">
      <alignment horizontal="left" vertical="center" wrapText="1" indent="1"/>
    </xf>
    <xf numFmtId="0" fontId="1" fillId="0" borderId="0" xfId="7" applyNumberFormat="1">
      <alignment horizontal="left" vertical="top" wrapText="1" indent="1"/>
    </xf>
    <xf numFmtId="0" fontId="11" fillId="0" borderId="8" xfId="8" applyNumberFormat="1">
      <alignment horizontal="left" vertical="center" wrapText="1" indent="1"/>
    </xf>
  </cellXfs>
  <cellStyles count="13">
    <cellStyle name="40% - Accent1" xfId="1" builtinId="31" customBuiltin="1"/>
    <cellStyle name="Accent1" xfId="3" builtinId="29" customBuiltin="1"/>
    <cellStyle name="Accent5" xfId="4" builtinId="45" customBuiltin="1"/>
    <cellStyle name="Dag" xfId="5" xr:uid="{00000000-0005-0000-0000-000003000000}"/>
    <cellStyle name="Dag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Koptekst notities" xfId="8" xr:uid="{00000000-0005-0000-0000-000009000000}"/>
    <cellStyle name="Normal" xfId="0" builtinId="0" customBuiltin="1"/>
    <cellStyle name="Notities" xfId="7" xr:uid="{00000000-0005-0000-0000-00000B000000}"/>
    <cellStyle name="Title" xfId="9" builtinId="15" customBuiltin="1"/>
  </cellStyles>
  <dxfs count="9">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31"/>
  <sheetViews>
    <sheetView showGridLines="0" tabSelected="1" topLeftCell="A71" zoomScaleNormal="100" workbookViewId="0">
      <selection activeCell="C75" sqref="C75"/>
    </sheetView>
  </sheetViews>
  <sheetFormatPr defaultColWidth="8.75" defaultRowHeight="16.5" x14ac:dyDescent="0.3"/>
  <cols>
    <col min="1" max="1" width="2" customWidth="1"/>
    <col min="2" max="2" width="18.25" customWidth="1"/>
    <col min="3" max="3" width="21.75" customWidth="1"/>
    <col min="4" max="4" width="17.625" customWidth="1"/>
    <col min="5" max="5" width="20.375" customWidth="1"/>
    <col min="6" max="7" width="17.625" customWidth="1"/>
    <col min="8" max="8" width="22" bestFit="1" customWidth="1"/>
    <col min="9" max="9" width="2.375" customWidth="1"/>
    <col min="10" max="10" width="28.625" customWidth="1"/>
    <col min="14" max="14" width="6.75" customWidth="1"/>
  </cols>
  <sheetData>
    <row r="1" spans="1:8" ht="54" hidden="1" customHeight="1" x14ac:dyDescent="0.7">
      <c r="A1" s="2"/>
      <c r="B1" s="1">
        <v>2018</v>
      </c>
      <c r="C1" s="6" t="s">
        <v>1</v>
      </c>
      <c r="D1" s="2"/>
      <c r="E1" s="2"/>
      <c r="F1" s="2"/>
      <c r="G1" s="2"/>
      <c r="H1" s="2"/>
    </row>
    <row r="2" spans="1:8" ht="14.25" hidden="1" customHeight="1" x14ac:dyDescent="0.3">
      <c r="A2" s="3"/>
      <c r="B2" s="7" t="s">
        <v>0</v>
      </c>
      <c r="C2" s="8" t="str">
        <f>UPPER(TEXT(C3,"dddd"))</f>
        <v>TUESDAY</v>
      </c>
      <c r="D2" s="7" t="str">
        <f t="shared" ref="D2:H2" si="0">UPPER(TEXT(D3,"dddd"))</f>
        <v>WEDNESDAY</v>
      </c>
      <c r="E2" s="8" t="str">
        <f t="shared" si="0"/>
        <v>THURSDAY</v>
      </c>
      <c r="F2" s="7" t="str">
        <f t="shared" si="0"/>
        <v>FRIDAY</v>
      </c>
      <c r="G2" s="8" t="str">
        <f t="shared" si="0"/>
        <v>SATURDAY</v>
      </c>
      <c r="H2" s="7" t="str">
        <f t="shared" si="0"/>
        <v>SUNDAY</v>
      </c>
    </row>
    <row r="3" spans="1:8" ht="16.5" hidden="1" customHeight="1" x14ac:dyDescent="0.3">
      <c r="B3" s="4">
        <f t="array" ref="B3:H3">Dagen+1+DATE(Calendar1Year,Calendar1MonthOption,1)-WEEKDAY(DATE(Calendar1Year,Calendar1MonthOption,1),WeekdayOption)</f>
        <v>43311</v>
      </c>
      <c r="C3" s="4">
        <v>43312</v>
      </c>
      <c r="D3" s="4">
        <v>43313</v>
      </c>
      <c r="E3" s="4">
        <v>43314</v>
      </c>
      <c r="F3" s="4">
        <v>43315</v>
      </c>
      <c r="G3" s="4">
        <v>43316</v>
      </c>
      <c r="H3" s="5">
        <v>43317</v>
      </c>
    </row>
    <row r="4" spans="1:8" ht="56.25" hidden="1" customHeight="1" x14ac:dyDescent="0.3">
      <c r="B4" s="10"/>
      <c r="C4" s="10"/>
      <c r="D4" s="10"/>
      <c r="E4" s="10"/>
      <c r="F4" s="10"/>
      <c r="G4" s="10"/>
      <c r="H4" s="11"/>
    </row>
    <row r="5" spans="1:8" ht="16.5" hidden="1" customHeight="1" x14ac:dyDescent="0.3">
      <c r="B5" s="4">
        <f t="array" ref="B5:H5">Dagen+8+DATE(Calendar1Year,Calendar1MonthOption,1)-WEEKDAY(DATE(Calendar1Year,Calendar1MonthOption,1),WeekdayOption)</f>
        <v>43318</v>
      </c>
      <c r="C5" s="4">
        <v>43319</v>
      </c>
      <c r="D5" s="4">
        <v>43320</v>
      </c>
      <c r="E5" s="4">
        <v>43321</v>
      </c>
      <c r="F5" s="4">
        <v>43322</v>
      </c>
      <c r="G5" s="4">
        <v>43323</v>
      </c>
      <c r="H5" s="5">
        <v>43324</v>
      </c>
    </row>
    <row r="6" spans="1:8" ht="56.25" hidden="1" customHeight="1" x14ac:dyDescent="0.3">
      <c r="B6" s="10"/>
      <c r="C6" s="10"/>
      <c r="D6" s="10"/>
      <c r="E6" s="10" t="s">
        <v>3</v>
      </c>
      <c r="F6" s="10"/>
      <c r="G6" s="10"/>
      <c r="H6" s="10"/>
    </row>
    <row r="7" spans="1:8" ht="16.5" hidden="1" customHeight="1" x14ac:dyDescent="0.3">
      <c r="B7" s="4">
        <f t="array" ref="B7:H7">Dagen+15+DATE(Calendar1Year,Calendar1MonthOption,1)-WEEKDAY(DATE(Calendar1Year,Calendar1MonthOption,1),WeekdayOption)</f>
        <v>43325</v>
      </c>
      <c r="C7" s="4">
        <v>43326</v>
      </c>
      <c r="D7" s="4">
        <v>43327</v>
      </c>
      <c r="E7" s="4">
        <v>43328</v>
      </c>
      <c r="F7" s="4">
        <v>43329</v>
      </c>
      <c r="G7" s="4">
        <v>43330</v>
      </c>
      <c r="H7" s="5">
        <v>43331</v>
      </c>
    </row>
    <row r="8" spans="1:8" ht="56.25" hidden="1" customHeight="1" x14ac:dyDescent="0.3">
      <c r="B8" s="10"/>
      <c r="C8" s="10"/>
      <c r="D8" s="10"/>
      <c r="E8" s="10"/>
      <c r="F8" s="10"/>
      <c r="G8" s="10"/>
      <c r="H8" s="11"/>
    </row>
    <row r="9" spans="1:8" ht="16.5" hidden="1" customHeight="1" x14ac:dyDescent="0.3">
      <c r="B9" s="4">
        <f t="array" ref="B9:H9">Dagen+22+DATE(Calendar1Year,Calendar1MonthOption,1)-WEEKDAY(DATE(Calendar1Year,Calendar1MonthOption,1),WeekdayOption)</f>
        <v>43332</v>
      </c>
      <c r="C9" s="4">
        <v>43333</v>
      </c>
      <c r="D9" s="4">
        <v>43334</v>
      </c>
      <c r="E9" s="4">
        <v>43335</v>
      </c>
      <c r="F9" s="4">
        <v>43336</v>
      </c>
      <c r="G9" s="4">
        <v>43337</v>
      </c>
      <c r="H9" s="5">
        <v>43338</v>
      </c>
    </row>
    <row r="10" spans="1:8" ht="56.25" hidden="1" customHeight="1" x14ac:dyDescent="0.3">
      <c r="B10" s="10"/>
      <c r="C10" s="10"/>
      <c r="D10" s="10"/>
      <c r="E10" s="10"/>
      <c r="F10" s="10"/>
      <c r="G10" s="10"/>
      <c r="H10" s="11"/>
    </row>
    <row r="11" spans="1:8" ht="16.5" hidden="1" customHeight="1" x14ac:dyDescent="0.3">
      <c r="B11" s="4">
        <f t="array" ref="B11:H11">Dagen+29+DATE(Calendar1Year,Calendar1MonthOption,1)-WEEKDAY(DATE(Calendar1Year,Calendar1MonthOption,1),WeekdayOption)</f>
        <v>43339</v>
      </c>
      <c r="C11" s="4">
        <v>43340</v>
      </c>
      <c r="D11" s="4">
        <v>43341</v>
      </c>
      <c r="E11" s="4">
        <v>43342</v>
      </c>
      <c r="F11" s="4">
        <v>43343</v>
      </c>
      <c r="G11" s="4">
        <v>43344</v>
      </c>
      <c r="H11" s="5">
        <v>43345</v>
      </c>
    </row>
    <row r="12" spans="1:8" ht="57" hidden="1" customHeight="1" x14ac:dyDescent="0.3">
      <c r="B12" s="10"/>
      <c r="C12" s="10"/>
      <c r="D12" s="10"/>
      <c r="E12" s="10"/>
      <c r="F12" s="10"/>
      <c r="G12" s="10"/>
      <c r="H12" s="11"/>
    </row>
    <row r="13" spans="1:8" ht="16.5" hidden="1" customHeight="1" x14ac:dyDescent="0.3">
      <c r="B13" s="4">
        <f t="array" ref="B13:C13">Dagen+36+DATE(Calendar1Year,Calendar1MonthOption,1)-WEEKDAY(DATE(Calendar1Year,Calendar1MonthOption,1),WeekdayOption)</f>
        <v>43346</v>
      </c>
      <c r="C13" s="4">
        <v>43347</v>
      </c>
      <c r="D13" s="27" t="s">
        <v>2</v>
      </c>
      <c r="E13" s="27"/>
      <c r="F13" s="27"/>
      <c r="G13" s="27"/>
      <c r="H13" s="27"/>
    </row>
    <row r="14" spans="1:8" ht="63.75" hidden="1" customHeight="1" x14ac:dyDescent="0.3">
      <c r="B14" s="10"/>
      <c r="C14" s="10"/>
      <c r="D14" s="26"/>
      <c r="E14" s="26"/>
      <c r="F14" s="26"/>
      <c r="G14" s="26"/>
      <c r="H14" s="26"/>
    </row>
    <row r="15" spans="1:8" ht="54" hidden="1" customHeight="1" x14ac:dyDescent="0.7">
      <c r="A15" s="2"/>
      <c r="B15" s="1">
        <f>YEAR(DATE(Calendar1Year,Calendar1MonthOption+1,1))</f>
        <v>2018</v>
      </c>
      <c r="C15" s="6" t="str">
        <f>TEXT(DATE(Calendar1Year,Calendar1MonthOption+1,1),"mmmm")</f>
        <v>September</v>
      </c>
      <c r="D15" s="9"/>
      <c r="E15" s="9"/>
      <c r="F15" s="9"/>
      <c r="G15" s="9"/>
      <c r="H15" s="2"/>
    </row>
    <row r="16" spans="1:8" ht="14.25" hidden="1" customHeight="1" x14ac:dyDescent="0.3">
      <c r="A16" s="3"/>
      <c r="B16" s="7" t="str">
        <f>UPPER(TEXT(B17,"dddd"))</f>
        <v>MONDAY</v>
      </c>
      <c r="C16" s="8" t="str">
        <f t="shared" ref="C16:H16" si="1">UPPER(TEXT(C17,"dddd"))</f>
        <v>TUESDAY</v>
      </c>
      <c r="D16" s="7" t="str">
        <f t="shared" si="1"/>
        <v>WEDNESDAY</v>
      </c>
      <c r="E16" s="8" t="str">
        <f t="shared" si="1"/>
        <v>THURSDAY</v>
      </c>
      <c r="F16" s="7" t="str">
        <f t="shared" si="1"/>
        <v>FRIDAY</v>
      </c>
      <c r="G16" s="8" t="str">
        <f t="shared" si="1"/>
        <v>SATURDAY</v>
      </c>
      <c r="H16" s="7" t="str">
        <f t="shared" si="1"/>
        <v>SUNDAY</v>
      </c>
    </row>
    <row r="17" spans="1:8" ht="16.5" hidden="1" customHeight="1" x14ac:dyDescent="0.3">
      <c r="B17" s="4">
        <f t="array" ref="B17:H17">Dagen+1+DATE(Calendar2Year,Calendar2MonthOption,1)-WEEKDAY(DATE(Calendar2Year,Calendar2MonthOption,1),WeekdayOption)</f>
        <v>43339</v>
      </c>
      <c r="C17" s="4">
        <v>43340</v>
      </c>
      <c r="D17" s="4">
        <v>43341</v>
      </c>
      <c r="E17" s="4">
        <v>43342</v>
      </c>
      <c r="F17" s="4">
        <v>43343</v>
      </c>
      <c r="G17" s="4">
        <v>43344</v>
      </c>
      <c r="H17" s="5">
        <v>43345</v>
      </c>
    </row>
    <row r="18" spans="1:8" ht="56.25" hidden="1" customHeight="1" x14ac:dyDescent="0.3">
      <c r="B18" s="10"/>
      <c r="C18" s="10"/>
      <c r="D18" s="10"/>
      <c r="E18" s="10"/>
      <c r="F18" s="10"/>
      <c r="G18" s="10"/>
      <c r="H18" s="11"/>
    </row>
    <row r="19" spans="1:8" ht="16.5" hidden="1" customHeight="1" x14ac:dyDescent="0.3">
      <c r="B19" s="4">
        <f t="array" ref="B19:H19">Dagen+8+DATE(Calendar2Year,Calendar2MonthOption,1)-WEEKDAY(DATE(Calendar2Year,Calendar2MonthOption,1),WeekdayOption)</f>
        <v>43346</v>
      </c>
      <c r="C19" s="4">
        <v>43347</v>
      </c>
      <c r="D19" s="4">
        <v>43348</v>
      </c>
      <c r="E19" s="4">
        <v>43349</v>
      </c>
      <c r="F19" s="4">
        <v>43350</v>
      </c>
      <c r="G19" s="4">
        <v>43351</v>
      </c>
      <c r="H19" s="5">
        <v>43352</v>
      </c>
    </row>
    <row r="20" spans="1:8" ht="56.25" hidden="1" customHeight="1" x14ac:dyDescent="0.3">
      <c r="B20" s="10"/>
      <c r="C20" s="10"/>
      <c r="D20" s="10"/>
      <c r="E20" s="10"/>
      <c r="F20" s="10"/>
      <c r="G20" s="10"/>
      <c r="H20" s="11"/>
    </row>
    <row r="21" spans="1:8" ht="16.5" hidden="1" customHeight="1" x14ac:dyDescent="0.3">
      <c r="B21" s="4">
        <f t="array" ref="B21:H21">Dagen+15+DATE(Calendar2Year,Calendar2MonthOption,1)-WEEKDAY(DATE(Calendar2Year,Calendar2MonthOption,1),WeekdayOption)</f>
        <v>43353</v>
      </c>
      <c r="C21" s="4">
        <v>43354</v>
      </c>
      <c r="D21" s="4">
        <v>43355</v>
      </c>
      <c r="E21" s="4">
        <v>43356</v>
      </c>
      <c r="F21" s="4">
        <v>43357</v>
      </c>
      <c r="G21" s="4">
        <v>43358</v>
      </c>
      <c r="H21" s="5">
        <v>43359</v>
      </c>
    </row>
    <row r="22" spans="1:8" ht="56.25" hidden="1" customHeight="1" x14ac:dyDescent="0.3">
      <c r="B22" s="10"/>
      <c r="C22" s="10"/>
      <c r="D22" s="10"/>
      <c r="E22" s="10"/>
      <c r="F22" s="10"/>
      <c r="G22" s="10"/>
      <c r="H22" s="11"/>
    </row>
    <row r="23" spans="1:8" ht="16.5" hidden="1" customHeight="1" x14ac:dyDescent="0.3">
      <c r="B23" s="4">
        <f t="array" ref="B23:H23">Dagen+22+DATE(Calendar2Year,Calendar2MonthOption,1)-WEEKDAY(DATE(Calendar2Year,Calendar2MonthOption,1),WeekdayOption)</f>
        <v>43360</v>
      </c>
      <c r="C23" s="4">
        <v>43361</v>
      </c>
      <c r="D23" s="4">
        <v>43362</v>
      </c>
      <c r="E23" s="4">
        <v>43363</v>
      </c>
      <c r="F23" s="4">
        <v>43364</v>
      </c>
      <c r="G23" s="4">
        <v>43365</v>
      </c>
      <c r="H23" s="5">
        <v>43366</v>
      </c>
    </row>
    <row r="24" spans="1:8" ht="56.25" hidden="1" customHeight="1" x14ac:dyDescent="0.3">
      <c r="B24" s="10"/>
      <c r="C24" s="10"/>
      <c r="D24" s="10"/>
      <c r="E24" s="10"/>
      <c r="F24" s="10"/>
      <c r="G24" s="10"/>
      <c r="H24" s="11"/>
    </row>
    <row r="25" spans="1:8" ht="16.5" hidden="1" customHeight="1" x14ac:dyDescent="0.3">
      <c r="B25" s="4">
        <f t="array" ref="B25:H25">Dagen+29+DATE(Calendar2Year,Calendar2MonthOption,1)-WEEKDAY(DATE(Calendar2Year,Calendar2MonthOption,1),WeekdayOption)</f>
        <v>43367</v>
      </c>
      <c r="C25" s="4">
        <v>43368</v>
      </c>
      <c r="D25" s="4">
        <v>43369</v>
      </c>
      <c r="E25" s="4">
        <v>43370</v>
      </c>
      <c r="F25" s="4">
        <v>43371</v>
      </c>
      <c r="G25" s="4">
        <v>43372</v>
      </c>
      <c r="H25" s="5">
        <v>43373</v>
      </c>
    </row>
    <row r="26" spans="1:8" ht="57" hidden="1" customHeight="1" x14ac:dyDescent="0.3">
      <c r="B26" s="10"/>
      <c r="C26" s="10"/>
      <c r="D26" s="10"/>
      <c r="E26" s="10"/>
      <c r="F26" s="10"/>
      <c r="G26" s="10"/>
      <c r="H26" s="12"/>
    </row>
    <row r="27" spans="1:8" ht="16.5" hidden="1" customHeight="1" x14ac:dyDescent="0.3">
      <c r="B27" s="4">
        <f t="array" ref="B27:C27">Dagen+36+DATE(Calendar2Year,Calendar2MonthOption,1)-WEEKDAY(DATE(Calendar2Year,Calendar2MonthOption,1),WeekdayOption)</f>
        <v>43374</v>
      </c>
      <c r="C27" s="4">
        <v>43375</v>
      </c>
      <c r="D27" s="25" t="s">
        <v>2</v>
      </c>
      <c r="E27" s="25"/>
      <c r="F27" s="25"/>
      <c r="G27" s="25"/>
      <c r="H27" s="25"/>
    </row>
    <row r="28" spans="1:8" ht="63.75" hidden="1" customHeight="1" x14ac:dyDescent="0.3">
      <c r="B28" s="10"/>
      <c r="C28" s="10"/>
      <c r="D28" s="26"/>
      <c r="E28" s="26"/>
      <c r="F28" s="26"/>
      <c r="G28" s="26"/>
      <c r="H28" s="26"/>
    </row>
    <row r="29" spans="1:8" ht="54" hidden="1" customHeight="1" x14ac:dyDescent="0.7">
      <c r="A29" s="2"/>
      <c r="B29" s="1">
        <f>YEAR(DATE(Calendar2Year,Calendar2MonthOption+1,1))</f>
        <v>2018</v>
      </c>
      <c r="C29" s="6" t="str">
        <f>TEXT(DATE(Calendar2Year,Calendar2MonthOption+1,1),"mmmm")</f>
        <v>October</v>
      </c>
      <c r="D29" s="9"/>
      <c r="E29" s="9"/>
      <c r="F29" s="9"/>
      <c r="G29" s="9"/>
      <c r="H29" s="2"/>
    </row>
    <row r="30" spans="1:8" ht="14.25" hidden="1" customHeight="1" x14ac:dyDescent="0.3">
      <c r="A30" s="3"/>
      <c r="B30" s="7" t="e">
        <f>UPPER(TEXT(B31,"dddd"))</f>
        <v>#N/A</v>
      </c>
      <c r="C30" s="8" t="e">
        <f t="shared" ref="C30" si="2">UPPER(TEXT(C31,"dddd"))</f>
        <v>#N/A</v>
      </c>
      <c r="D30" s="7" t="e">
        <f t="shared" ref="D30" si="3">UPPER(TEXT(D31,"dddd"))</f>
        <v>#N/A</v>
      </c>
      <c r="E30" s="8" t="e">
        <f t="shared" ref="E30" si="4">UPPER(TEXT(E31,"dddd"))</f>
        <v>#N/A</v>
      </c>
      <c r="F30" s="7" t="e">
        <f t="shared" ref="F30" si="5">UPPER(TEXT(F31,"dddd"))</f>
        <v>#N/A</v>
      </c>
      <c r="G30" s="8" t="e">
        <f t="shared" ref="G30" si="6">UPPER(TEXT(G31,"dddd"))</f>
        <v>#N/A</v>
      </c>
      <c r="H30" s="7" t="e">
        <f t="shared" ref="H30" si="7">UPPER(TEXT(H31,"dddd"))</f>
        <v>#N/A</v>
      </c>
    </row>
    <row r="31" spans="1:8" ht="16.5" hidden="1" customHeight="1" x14ac:dyDescent="0.3">
      <c r="B31" s="4" t="e">
        <f t="array" ref="B31:H31">Dagen+1+DATE(Calendar3Year,Calendar3MonthOption,1)-WEEKDAY(DATE(Calendar3Year,Calendar3MonthOption,1),WeekdayOption)</f>
        <v>#N/A</v>
      </c>
      <c r="C31" s="4" t="e">
        <v>#N/A</v>
      </c>
      <c r="D31" s="4" t="e">
        <v>#N/A</v>
      </c>
      <c r="E31" s="4" t="e">
        <v>#N/A</v>
      </c>
      <c r="F31" s="4" t="e">
        <v>#N/A</v>
      </c>
      <c r="G31" s="4" t="e">
        <v>#N/A</v>
      </c>
      <c r="H31" s="5" t="e">
        <v>#N/A</v>
      </c>
    </row>
    <row r="32" spans="1:8" ht="56.25" hidden="1" customHeight="1" x14ac:dyDescent="0.3">
      <c r="B32" s="10"/>
      <c r="C32" s="10"/>
      <c r="D32" s="10"/>
      <c r="E32" s="10"/>
      <c r="F32" s="10"/>
      <c r="G32" s="10"/>
      <c r="H32" s="11"/>
    </row>
    <row r="33" spans="1:8" ht="16.5" hidden="1" customHeight="1" x14ac:dyDescent="0.3">
      <c r="B33" s="4" t="e">
        <f t="array" ref="B33:H33">Dagen+8+DATE(Calendar3Year,Calendar3MonthOption,1)-WEEKDAY(DATE(Calendar3Year,Calendar3MonthOption,1),WeekdayOption)</f>
        <v>#N/A</v>
      </c>
      <c r="C33" s="4" t="e">
        <v>#N/A</v>
      </c>
      <c r="D33" s="4" t="e">
        <v>#N/A</v>
      </c>
      <c r="E33" s="4" t="e">
        <v>#N/A</v>
      </c>
      <c r="F33" s="4" t="e">
        <v>#N/A</v>
      </c>
      <c r="G33" s="4" t="e">
        <v>#N/A</v>
      </c>
      <c r="H33" s="5" t="e">
        <v>#N/A</v>
      </c>
    </row>
    <row r="34" spans="1:8" ht="56.25" hidden="1" customHeight="1" x14ac:dyDescent="0.3">
      <c r="B34" s="10"/>
      <c r="C34" s="10"/>
      <c r="D34" s="10"/>
      <c r="E34" s="10"/>
      <c r="F34" s="10"/>
      <c r="G34" s="10"/>
      <c r="H34" s="11"/>
    </row>
    <row r="35" spans="1:8" ht="16.5" hidden="1" customHeight="1" x14ac:dyDescent="0.3">
      <c r="B35" s="4" t="e">
        <f t="array" ref="B35:H35">Dagen+15+DATE(Calendar3Year,Calendar3MonthOption,1)-WEEKDAY(DATE(Calendar3Year,Calendar3MonthOption,1),WeekdayOption)</f>
        <v>#N/A</v>
      </c>
      <c r="C35" s="4" t="e">
        <v>#N/A</v>
      </c>
      <c r="D35" s="4" t="e">
        <v>#N/A</v>
      </c>
      <c r="E35" s="4" t="e">
        <v>#N/A</v>
      </c>
      <c r="F35" s="4" t="e">
        <v>#N/A</v>
      </c>
      <c r="G35" s="4" t="e">
        <v>#N/A</v>
      </c>
      <c r="H35" s="5" t="e">
        <v>#N/A</v>
      </c>
    </row>
    <row r="36" spans="1:8" ht="56.25" hidden="1" customHeight="1" x14ac:dyDescent="0.3">
      <c r="B36" s="10"/>
      <c r="C36" s="10"/>
      <c r="D36" s="10"/>
      <c r="E36" s="10"/>
      <c r="F36" s="10"/>
      <c r="G36" s="10"/>
      <c r="H36" s="11"/>
    </row>
    <row r="37" spans="1:8" ht="16.5" hidden="1" customHeight="1" x14ac:dyDescent="0.3">
      <c r="B37" s="4" t="e">
        <f t="array" ref="B37:H37">Dagen+22+DATE(Calendar3Year,Calendar3MonthOption,1)-WEEKDAY(DATE(Calendar3Year,Calendar3MonthOption,1),WeekdayOption)</f>
        <v>#N/A</v>
      </c>
      <c r="C37" s="4" t="e">
        <v>#N/A</v>
      </c>
      <c r="D37" s="4" t="e">
        <v>#N/A</v>
      </c>
      <c r="E37" s="4" t="e">
        <v>#N/A</v>
      </c>
      <c r="F37" s="4" t="e">
        <v>#N/A</v>
      </c>
      <c r="G37" s="4" t="e">
        <v>#N/A</v>
      </c>
      <c r="H37" s="5" t="e">
        <v>#N/A</v>
      </c>
    </row>
    <row r="38" spans="1:8" ht="56.25" hidden="1" customHeight="1" x14ac:dyDescent="0.3">
      <c r="B38" s="10"/>
      <c r="C38" s="10"/>
      <c r="D38" s="10"/>
      <c r="E38" s="10"/>
      <c r="F38" s="10"/>
      <c r="G38" s="10"/>
      <c r="H38" s="11"/>
    </row>
    <row r="39" spans="1:8" ht="16.5" hidden="1" customHeight="1" x14ac:dyDescent="0.3">
      <c r="B39" s="4" t="e">
        <f t="array" ref="B39:H39">Dagen+29+DATE(Calendar3Year,Calendar3MonthOption,1)-WEEKDAY(DATE(Calendar3Year,Calendar3MonthOption,1),WeekdayOption)</f>
        <v>#N/A</v>
      </c>
      <c r="C39" s="4" t="e">
        <v>#N/A</v>
      </c>
      <c r="D39" s="4" t="e">
        <v>#N/A</v>
      </c>
      <c r="E39" s="4" t="e">
        <v>#N/A</v>
      </c>
      <c r="F39" s="4" t="e">
        <v>#N/A</v>
      </c>
      <c r="G39" s="4" t="e">
        <v>#N/A</v>
      </c>
      <c r="H39" s="5" t="e">
        <v>#N/A</v>
      </c>
    </row>
    <row r="40" spans="1:8" ht="57" hidden="1" customHeight="1" x14ac:dyDescent="0.3">
      <c r="B40" s="10"/>
      <c r="C40" s="10"/>
      <c r="D40" s="10"/>
      <c r="E40" s="10"/>
      <c r="F40" s="10"/>
      <c r="G40" s="10"/>
      <c r="H40" s="12"/>
    </row>
    <row r="41" spans="1:8" ht="16.5" hidden="1" customHeight="1" x14ac:dyDescent="0.3">
      <c r="B41" s="4" t="e">
        <f t="array" ref="B41:C41">Dagen+36+DATE(Calendar3Year,Calendar3MonthOption,1)-WEEKDAY(DATE(Calendar3Year,Calendar3MonthOption,1),WeekdayOption)</f>
        <v>#N/A</v>
      </c>
      <c r="C41" s="4" t="e">
        <v>#N/A</v>
      </c>
      <c r="D41" s="25" t="s">
        <v>2</v>
      </c>
      <c r="E41" s="25"/>
      <c r="F41" s="25"/>
      <c r="G41" s="25"/>
      <c r="H41" s="25"/>
    </row>
    <row r="42" spans="1:8" ht="63.75" hidden="1" customHeight="1" x14ac:dyDescent="0.3">
      <c r="B42" s="10"/>
      <c r="C42" s="10"/>
      <c r="D42" s="26"/>
      <c r="E42" s="26"/>
      <c r="F42" s="26"/>
      <c r="G42" s="26"/>
      <c r="H42" s="26"/>
    </row>
    <row r="43" spans="1:8" ht="54" hidden="1" customHeight="1" x14ac:dyDescent="0.7">
      <c r="A43" s="2"/>
      <c r="B43" s="1" t="e">
        <f>YEAR(DATE(Calendar3Year,Calendar3MonthOption+1,1))</f>
        <v>#N/A</v>
      </c>
      <c r="C43" s="6" t="e">
        <f>TEXT(DATE(Calendar3Year,Calendar3MonthOption+1,1),"mmmm")</f>
        <v>#N/A</v>
      </c>
      <c r="D43" s="9"/>
      <c r="E43" s="9"/>
      <c r="F43" s="9"/>
      <c r="G43" s="9"/>
      <c r="H43" s="2"/>
    </row>
    <row r="44" spans="1:8" ht="14.25" hidden="1" customHeight="1" x14ac:dyDescent="0.3">
      <c r="A44" s="3"/>
      <c r="B44" s="7" t="e">
        <f>UPPER(TEXT(B45,"dddd"))</f>
        <v>#N/A</v>
      </c>
      <c r="C44" s="8" t="e">
        <f t="shared" ref="C44" si="8">UPPER(TEXT(C45,"dddd"))</f>
        <v>#N/A</v>
      </c>
      <c r="D44" s="7" t="e">
        <f t="shared" ref="D44" si="9">UPPER(TEXT(D45,"dddd"))</f>
        <v>#N/A</v>
      </c>
      <c r="E44" s="8" t="e">
        <f t="shared" ref="E44" si="10">UPPER(TEXT(E45,"dddd"))</f>
        <v>#N/A</v>
      </c>
      <c r="F44" s="7" t="e">
        <f t="shared" ref="F44" si="11">UPPER(TEXT(F45,"dddd"))</f>
        <v>#N/A</v>
      </c>
      <c r="G44" s="8" t="e">
        <f t="shared" ref="G44" si="12">UPPER(TEXT(G45,"dddd"))</f>
        <v>#N/A</v>
      </c>
      <c r="H44" s="7" t="e">
        <f t="shared" ref="H44" si="13">UPPER(TEXT(H45,"dddd"))</f>
        <v>#N/A</v>
      </c>
    </row>
    <row r="45" spans="1:8" ht="16.5" hidden="1" customHeight="1" x14ac:dyDescent="0.3">
      <c r="B45" s="4" t="e">
        <f t="array" ref="B45:H45">Dagen+1+DATE(Calendar4Year,Calendar4MonthOption,1)-WEEKDAY(DATE(Calendar4Year,Calendar4MonthOption,1),WeekdayOption)</f>
        <v>#N/A</v>
      </c>
      <c r="C45" s="4" t="e">
        <v>#N/A</v>
      </c>
      <c r="D45" s="4" t="e">
        <v>#N/A</v>
      </c>
      <c r="E45" s="4" t="e">
        <v>#N/A</v>
      </c>
      <c r="F45" s="4" t="e">
        <v>#N/A</v>
      </c>
      <c r="G45" s="4" t="e">
        <v>#N/A</v>
      </c>
      <c r="H45" s="5" t="e">
        <v>#N/A</v>
      </c>
    </row>
    <row r="46" spans="1:8" ht="56.25" hidden="1" customHeight="1" x14ac:dyDescent="0.3">
      <c r="B46" s="10"/>
      <c r="C46" s="10"/>
      <c r="D46" s="10"/>
      <c r="E46" s="10"/>
      <c r="F46" s="10"/>
      <c r="G46" s="10"/>
      <c r="H46" s="11"/>
    </row>
    <row r="47" spans="1:8" ht="16.5" hidden="1" customHeight="1" x14ac:dyDescent="0.3">
      <c r="B47" s="4" t="e">
        <f t="array" ref="B47:H47">Dagen+8+DATE(Calendar4Year,Calendar4MonthOption,1)-WEEKDAY(DATE(Calendar4Year,Calendar4MonthOption,1),WeekdayOption)</f>
        <v>#N/A</v>
      </c>
      <c r="C47" s="4" t="e">
        <v>#N/A</v>
      </c>
      <c r="D47" s="4" t="e">
        <v>#N/A</v>
      </c>
      <c r="E47" s="4" t="e">
        <v>#N/A</v>
      </c>
      <c r="F47" s="4" t="e">
        <v>#N/A</v>
      </c>
      <c r="G47" s="4" t="e">
        <v>#N/A</v>
      </c>
      <c r="H47" s="5" t="e">
        <v>#N/A</v>
      </c>
    </row>
    <row r="48" spans="1:8" ht="56.25" hidden="1" customHeight="1" x14ac:dyDescent="0.3">
      <c r="B48" s="10"/>
      <c r="C48" s="10"/>
      <c r="D48" s="10"/>
      <c r="E48" s="10"/>
      <c r="F48" s="10"/>
      <c r="G48" s="10"/>
      <c r="H48" s="11"/>
    </row>
    <row r="49" spans="1:8" ht="16.5" hidden="1" customHeight="1" x14ac:dyDescent="0.3">
      <c r="B49" s="4" t="e">
        <f t="array" ref="B49:H49">Dagen+15+DATE(Calendar4Year,Calendar4MonthOption,1)-WEEKDAY(DATE(Calendar4Year,Calendar4MonthOption,1),WeekdayOption)</f>
        <v>#N/A</v>
      </c>
      <c r="C49" s="4" t="e">
        <v>#N/A</v>
      </c>
      <c r="D49" s="4" t="e">
        <v>#N/A</v>
      </c>
      <c r="E49" s="4" t="e">
        <v>#N/A</v>
      </c>
      <c r="F49" s="4" t="e">
        <v>#N/A</v>
      </c>
      <c r="G49" s="4" t="e">
        <v>#N/A</v>
      </c>
      <c r="H49" s="5" t="e">
        <v>#N/A</v>
      </c>
    </row>
    <row r="50" spans="1:8" ht="56.25" hidden="1" customHeight="1" x14ac:dyDescent="0.3">
      <c r="B50" s="10"/>
      <c r="C50" s="10"/>
      <c r="D50" s="10"/>
      <c r="E50" s="10"/>
      <c r="F50" s="10"/>
      <c r="G50" s="10"/>
      <c r="H50" s="11"/>
    </row>
    <row r="51" spans="1:8" ht="16.5" hidden="1" customHeight="1" x14ac:dyDescent="0.3">
      <c r="B51" s="4" t="e">
        <f t="array" ref="B51:H51">Dagen+22+DATE(Calendar4Year,Calendar4MonthOption,1)-WEEKDAY(DATE(Calendar4Year,Calendar4MonthOption,1),WeekdayOption)</f>
        <v>#N/A</v>
      </c>
      <c r="C51" s="4" t="e">
        <v>#N/A</v>
      </c>
      <c r="D51" s="4" t="e">
        <v>#N/A</v>
      </c>
      <c r="E51" s="4" t="e">
        <v>#N/A</v>
      </c>
      <c r="F51" s="4" t="e">
        <v>#N/A</v>
      </c>
      <c r="G51" s="4" t="e">
        <v>#N/A</v>
      </c>
      <c r="H51" s="5" t="e">
        <v>#N/A</v>
      </c>
    </row>
    <row r="52" spans="1:8" ht="56.25" hidden="1" customHeight="1" x14ac:dyDescent="0.3">
      <c r="B52" s="10"/>
      <c r="C52" s="10"/>
      <c r="D52" s="10"/>
      <c r="E52" s="10"/>
      <c r="F52" s="10"/>
      <c r="G52" s="10"/>
      <c r="H52" s="11"/>
    </row>
    <row r="53" spans="1:8" ht="16.5" hidden="1" customHeight="1" x14ac:dyDescent="0.3">
      <c r="B53" s="4" t="e">
        <f t="array" ref="B53:H53">Dagen+29+DATE(Calendar4Year,Calendar4MonthOption,1)-WEEKDAY(DATE(Calendar4Year,Calendar4MonthOption,1),WeekdayOption)</f>
        <v>#N/A</v>
      </c>
      <c r="C53" s="4" t="e">
        <v>#N/A</v>
      </c>
      <c r="D53" s="4" t="e">
        <v>#N/A</v>
      </c>
      <c r="E53" s="4" t="e">
        <v>#N/A</v>
      </c>
      <c r="F53" s="4" t="e">
        <v>#N/A</v>
      </c>
      <c r="G53" s="4" t="e">
        <v>#N/A</v>
      </c>
      <c r="H53" s="5" t="e">
        <v>#N/A</v>
      </c>
    </row>
    <row r="54" spans="1:8" ht="57" hidden="1" customHeight="1" x14ac:dyDescent="0.3">
      <c r="B54" s="10"/>
      <c r="C54" s="10"/>
      <c r="D54" s="10"/>
      <c r="E54" s="10"/>
      <c r="F54" s="10"/>
      <c r="G54" s="10"/>
      <c r="H54" s="12"/>
    </row>
    <row r="55" spans="1:8" ht="16.5" hidden="1" customHeight="1" x14ac:dyDescent="0.3">
      <c r="B55" s="4" t="e">
        <f t="array" ref="B55:C55">Dagen+36+DATE(Calendar4Year,Calendar4MonthOption,1)-WEEKDAY(DATE(Calendar4Year,Calendar4MonthOption,1),WeekdayOption)</f>
        <v>#N/A</v>
      </c>
      <c r="C55" s="4" t="e">
        <v>#N/A</v>
      </c>
      <c r="D55" s="24" t="s">
        <v>2</v>
      </c>
      <c r="E55" s="25"/>
      <c r="F55" s="25"/>
      <c r="G55" s="25"/>
      <c r="H55" s="25"/>
    </row>
    <row r="56" spans="1:8" ht="63.75" hidden="1" customHeight="1" x14ac:dyDescent="0.3">
      <c r="B56" s="10"/>
      <c r="C56" s="10"/>
      <c r="D56" s="26"/>
      <c r="E56" s="26"/>
      <c r="F56" s="26"/>
      <c r="G56" s="26"/>
      <c r="H56" s="26"/>
    </row>
    <row r="57" spans="1:8" ht="54" hidden="1" customHeight="1" x14ac:dyDescent="0.7">
      <c r="A57" s="2"/>
      <c r="B57" s="1" t="e">
        <f>YEAR(DATE(Calendar4Year,Calendar4MonthOption+1,1))</f>
        <v>#N/A</v>
      </c>
      <c r="C57" s="6" t="e">
        <f>TEXT(DATE(Calendar4Year,Calendar4MonthOption+1,1),"mmmm")</f>
        <v>#N/A</v>
      </c>
      <c r="D57" s="9"/>
      <c r="E57" s="9"/>
      <c r="F57" s="9"/>
      <c r="G57" s="9"/>
      <c r="H57" s="2"/>
    </row>
    <row r="58" spans="1:8" ht="14.25" hidden="1" customHeight="1" x14ac:dyDescent="0.3">
      <c r="A58" s="3"/>
      <c r="B58" s="7" t="e">
        <f>UPPER(TEXT(B59,"dddd"))</f>
        <v>#N/A</v>
      </c>
      <c r="C58" s="8" t="e">
        <f t="shared" ref="C58" si="14">UPPER(TEXT(C59,"dddd"))</f>
        <v>#N/A</v>
      </c>
      <c r="D58" s="7" t="e">
        <f t="shared" ref="D58" si="15">UPPER(TEXT(D59,"dddd"))</f>
        <v>#N/A</v>
      </c>
      <c r="E58" s="8" t="e">
        <f t="shared" ref="E58" si="16">UPPER(TEXT(E59,"dddd"))</f>
        <v>#N/A</v>
      </c>
      <c r="F58" s="7" t="e">
        <f t="shared" ref="F58" si="17">UPPER(TEXT(F59,"dddd"))</f>
        <v>#N/A</v>
      </c>
      <c r="G58" s="8" t="e">
        <f t="shared" ref="G58" si="18">UPPER(TEXT(G59,"dddd"))</f>
        <v>#N/A</v>
      </c>
      <c r="H58" s="7" t="e">
        <f t="shared" ref="H58" si="19">UPPER(TEXT(H59,"dddd"))</f>
        <v>#N/A</v>
      </c>
    </row>
    <row r="59" spans="1:8" ht="16.5" hidden="1" customHeight="1" x14ac:dyDescent="0.3">
      <c r="B59" s="4" t="e">
        <f t="array" ref="B59:H59">Dagen+1+DATE(Calendar5Year,Calendar5MonthOption,1)-WEEKDAY(DATE(Calendar5Year,Calendar5MonthOption,1),WeekdayOption)</f>
        <v>#N/A</v>
      </c>
      <c r="C59" s="4" t="e">
        <v>#N/A</v>
      </c>
      <c r="D59" s="4" t="e">
        <v>#N/A</v>
      </c>
      <c r="E59" s="4" t="e">
        <v>#N/A</v>
      </c>
      <c r="F59" s="4" t="e">
        <v>#N/A</v>
      </c>
      <c r="G59" s="4" t="e">
        <v>#N/A</v>
      </c>
      <c r="H59" s="5" t="e">
        <v>#N/A</v>
      </c>
    </row>
    <row r="60" spans="1:8" ht="56.25" hidden="1" customHeight="1" x14ac:dyDescent="0.3">
      <c r="B60" s="10"/>
      <c r="C60" s="10"/>
      <c r="D60" s="10"/>
      <c r="E60" s="10"/>
      <c r="F60" s="10"/>
      <c r="G60" s="10"/>
      <c r="H60" s="11"/>
    </row>
    <row r="61" spans="1:8" ht="16.5" hidden="1" customHeight="1" x14ac:dyDescent="0.3">
      <c r="B61" s="4" t="e">
        <f t="array" ref="B61:H61">Dagen+8+DATE(Calendar5Year,Calendar5MonthOption,1)-WEEKDAY(DATE(Calendar5Year,Calendar5MonthOption,1),WeekdayOption)</f>
        <v>#N/A</v>
      </c>
      <c r="C61" s="4" t="e">
        <v>#N/A</v>
      </c>
      <c r="D61" s="4" t="e">
        <v>#N/A</v>
      </c>
      <c r="E61" s="4" t="e">
        <v>#N/A</v>
      </c>
      <c r="F61" s="4" t="e">
        <v>#N/A</v>
      </c>
      <c r="G61" s="4" t="e">
        <v>#N/A</v>
      </c>
      <c r="H61" s="5" t="e">
        <v>#N/A</v>
      </c>
    </row>
    <row r="62" spans="1:8" ht="56.25" hidden="1" customHeight="1" x14ac:dyDescent="0.3">
      <c r="B62" s="10"/>
      <c r="C62" s="10"/>
      <c r="D62" s="10"/>
      <c r="E62" s="10"/>
      <c r="F62" s="10"/>
      <c r="G62" s="10"/>
      <c r="H62" s="11"/>
    </row>
    <row r="63" spans="1:8" ht="16.5" hidden="1" customHeight="1" x14ac:dyDescent="0.3">
      <c r="B63" s="4" t="e">
        <f t="array" ref="B63:H63">Dagen+15+DATE(Calendar5Year,Calendar5MonthOption,1)-WEEKDAY(DATE(Calendar5Year,Calendar5MonthOption,1),WeekdayOption)</f>
        <v>#N/A</v>
      </c>
      <c r="C63" s="4" t="e">
        <v>#N/A</v>
      </c>
      <c r="D63" s="4" t="e">
        <v>#N/A</v>
      </c>
      <c r="E63" s="4" t="e">
        <v>#N/A</v>
      </c>
      <c r="F63" s="4" t="e">
        <v>#N/A</v>
      </c>
      <c r="G63" s="4" t="e">
        <v>#N/A</v>
      </c>
      <c r="H63" s="5" t="e">
        <v>#N/A</v>
      </c>
    </row>
    <row r="64" spans="1:8" ht="56.25" hidden="1" customHeight="1" x14ac:dyDescent="0.3">
      <c r="B64" s="10"/>
      <c r="C64" s="10"/>
      <c r="D64" s="10"/>
      <c r="E64" s="10"/>
      <c r="F64" s="10"/>
      <c r="G64" s="10"/>
      <c r="H64" s="11"/>
    </row>
    <row r="65" spans="1:10" ht="16.5" hidden="1" customHeight="1" x14ac:dyDescent="0.3">
      <c r="B65" s="4" t="e">
        <f t="array" ref="B65:H65">Dagen+22+DATE(Calendar5Year,Calendar5MonthOption,1)-WEEKDAY(DATE(Calendar5Year,Calendar5MonthOption,1),WeekdayOption)</f>
        <v>#N/A</v>
      </c>
      <c r="C65" s="4" t="e">
        <v>#N/A</v>
      </c>
      <c r="D65" s="4" t="e">
        <v>#N/A</v>
      </c>
      <c r="E65" s="4" t="e">
        <v>#N/A</v>
      </c>
      <c r="F65" s="4" t="e">
        <v>#N/A</v>
      </c>
      <c r="G65" s="4" t="e">
        <v>#N/A</v>
      </c>
      <c r="H65" s="5" t="e">
        <v>#N/A</v>
      </c>
    </row>
    <row r="66" spans="1:10" ht="56.25" hidden="1" customHeight="1" x14ac:dyDescent="0.3">
      <c r="B66" s="10"/>
      <c r="C66" s="10"/>
      <c r="D66" s="10"/>
      <c r="E66" s="10"/>
      <c r="F66" s="10"/>
      <c r="G66" s="10"/>
      <c r="H66" s="11"/>
    </row>
    <row r="67" spans="1:10" ht="16.5" hidden="1" customHeight="1" x14ac:dyDescent="0.3">
      <c r="B67" s="4" t="e">
        <f t="array" ref="B67:H67">Dagen+29+DATE(Calendar5Year,Calendar5MonthOption,1)-WEEKDAY(DATE(Calendar5Year,Calendar5MonthOption,1),WeekdayOption)</f>
        <v>#N/A</v>
      </c>
      <c r="C67" s="4" t="e">
        <v>#N/A</v>
      </c>
      <c r="D67" s="4" t="e">
        <v>#N/A</v>
      </c>
      <c r="E67" s="4" t="e">
        <v>#N/A</v>
      </c>
      <c r="F67" s="4" t="e">
        <v>#N/A</v>
      </c>
      <c r="G67" s="4" t="e">
        <v>#N/A</v>
      </c>
      <c r="H67" s="5" t="e">
        <v>#N/A</v>
      </c>
    </row>
    <row r="68" spans="1:10" ht="57" hidden="1" customHeight="1" x14ac:dyDescent="0.3">
      <c r="B68" s="10"/>
      <c r="C68" s="10"/>
      <c r="D68" s="10"/>
      <c r="E68" s="10"/>
      <c r="F68" s="10"/>
      <c r="G68" s="10"/>
      <c r="H68" s="12"/>
    </row>
    <row r="69" spans="1:10" ht="16.5" hidden="1" customHeight="1" x14ac:dyDescent="0.3">
      <c r="B69" s="4" t="e">
        <f t="array" ref="B69:C69">Dagen+36+DATE(Calendar5Year,Calendar5MonthOption,1)-WEEKDAY(DATE(Calendar5Year,Calendar5MonthOption,1),WeekdayOption)</f>
        <v>#N/A</v>
      </c>
      <c r="C69" s="4" t="e">
        <v>#N/A</v>
      </c>
      <c r="D69" s="24" t="s">
        <v>2</v>
      </c>
      <c r="E69" s="25"/>
      <c r="F69" s="25"/>
      <c r="G69" s="25"/>
      <c r="H69" s="25"/>
    </row>
    <row r="70" spans="1:10" ht="63.75" hidden="1" customHeight="1" x14ac:dyDescent="0.3">
      <c r="B70" s="10"/>
      <c r="C70" s="10"/>
      <c r="D70" s="26"/>
      <c r="E70" s="26"/>
      <c r="F70" s="26"/>
      <c r="G70" s="26"/>
      <c r="H70" s="26"/>
    </row>
    <row r="71" spans="1:10" ht="54" customHeight="1" x14ac:dyDescent="0.7">
      <c r="A71" s="2"/>
      <c r="B71" s="1">
        <v>2023</v>
      </c>
      <c r="C71" s="6" t="s">
        <v>14</v>
      </c>
      <c r="D71" s="9"/>
      <c r="E71" s="9"/>
      <c r="F71" s="9"/>
      <c r="G71" s="9"/>
      <c r="H71" s="2"/>
    </row>
    <row r="72" spans="1:10" ht="14.25" customHeight="1" x14ac:dyDescent="0.3">
      <c r="A72" s="3"/>
      <c r="B72" s="7" t="str">
        <f>UPPER(TEXT(B73,"dddd"))</f>
        <v>MONDAY</v>
      </c>
      <c r="C72" s="8" t="str">
        <f t="shared" ref="C72" si="20">UPPER(TEXT(C73,"dddd"))</f>
        <v>TUESDAY</v>
      </c>
      <c r="D72" s="7" t="str">
        <f t="shared" ref="D72" si="21">UPPER(TEXT(D73,"dddd"))</f>
        <v>WEDNESDAY</v>
      </c>
      <c r="E72" s="8" t="str">
        <f t="shared" ref="E72" si="22">UPPER(TEXT(E73,"dddd"))</f>
        <v>THURSDAY</v>
      </c>
      <c r="F72" s="7" t="str">
        <f t="shared" ref="F72" si="23">UPPER(TEXT(F73,"dddd"))</f>
        <v>FRIDAY</v>
      </c>
      <c r="G72" s="8" t="str">
        <f t="shared" ref="G72" si="24">UPPER(TEXT(G73,"dddd"))</f>
        <v>SATURDAY</v>
      </c>
      <c r="H72" s="7" t="str">
        <f t="shared" ref="H72" si="25">UPPER(TEXT(H73,"dddd"))</f>
        <v>SUNDAY</v>
      </c>
    </row>
    <row r="73" spans="1:10" ht="16.5" customHeight="1" x14ac:dyDescent="0.3">
      <c r="B73" s="4">
        <f t="array" ref="B73:H73">Dagen+1+DATE(Calendar7Year,Calendar7MonthOption,1)-WEEKDAY(DATE(Calendar7Year,Calendar7MonthOption,1),WeekdayOption)</f>
        <v>44984</v>
      </c>
      <c r="C73" s="4">
        <v>44985</v>
      </c>
      <c r="D73" s="4">
        <v>44986</v>
      </c>
      <c r="E73" s="4">
        <v>44987</v>
      </c>
      <c r="F73" s="4">
        <v>44988</v>
      </c>
      <c r="G73" s="4">
        <v>44989</v>
      </c>
      <c r="H73" s="5">
        <v>44990</v>
      </c>
    </row>
    <row r="74" spans="1:10" ht="56.25" customHeight="1" x14ac:dyDescent="0.3">
      <c r="B74" s="10"/>
      <c r="C74" s="23" t="s">
        <v>25</v>
      </c>
      <c r="D74" s="10"/>
      <c r="E74" s="10"/>
      <c r="F74" s="10"/>
      <c r="G74" s="10"/>
      <c r="H74" s="10"/>
      <c r="J74" s="16" t="s">
        <v>10</v>
      </c>
    </row>
    <row r="75" spans="1:10" ht="28.5" customHeight="1" x14ac:dyDescent="0.3">
      <c r="B75" s="4">
        <f t="array" ref="B75:H75">Dagen+8+DATE(Calendar7Year,Calendar7MonthOption,1)-WEEKDAY(DATE(Calendar7Year,Calendar7MonthOption,1),WeekdayOption)</f>
        <v>44991</v>
      </c>
      <c r="C75" s="4">
        <v>44992</v>
      </c>
      <c r="D75" s="4">
        <v>44993</v>
      </c>
      <c r="E75" s="4">
        <v>44994</v>
      </c>
      <c r="F75" s="4">
        <v>44995</v>
      </c>
      <c r="G75" s="4">
        <v>44996</v>
      </c>
      <c r="H75" s="5">
        <v>44997</v>
      </c>
      <c r="J75" s="14" t="s">
        <v>9</v>
      </c>
    </row>
    <row r="76" spans="1:10" ht="56.25" customHeight="1" x14ac:dyDescent="0.3">
      <c r="B76" s="10"/>
      <c r="C76" s="10"/>
      <c r="D76" s="14" t="s">
        <v>4</v>
      </c>
      <c r="E76" s="16" t="s">
        <v>21</v>
      </c>
      <c r="F76" s="10"/>
      <c r="G76" s="10"/>
      <c r="H76" s="10"/>
      <c r="J76" s="22" t="s">
        <v>11</v>
      </c>
    </row>
    <row r="77" spans="1:10" ht="16.5" customHeight="1" x14ac:dyDescent="0.3">
      <c r="B77" s="4">
        <f t="array" ref="B77:H77">Dagen+15+DATE(Calendar7Year,Calendar7MonthOption,1)-WEEKDAY(DATE(Calendar7Year,Calendar7MonthOption,1),WeekdayOption)</f>
        <v>44998</v>
      </c>
      <c r="C77" s="4">
        <v>44999</v>
      </c>
      <c r="D77" s="4">
        <v>45000</v>
      </c>
      <c r="E77" s="4">
        <v>45001</v>
      </c>
      <c r="F77" s="4">
        <v>45002</v>
      </c>
      <c r="G77" s="4">
        <v>45003</v>
      </c>
      <c r="H77" s="5">
        <v>45004</v>
      </c>
      <c r="J77" s="17" t="s">
        <v>12</v>
      </c>
    </row>
    <row r="78" spans="1:10" ht="56.25" customHeight="1" x14ac:dyDescent="0.3">
      <c r="B78" s="10"/>
      <c r="D78" s="14" t="s">
        <v>4</v>
      </c>
      <c r="E78" s="16" t="s">
        <v>21</v>
      </c>
      <c r="F78" s="10"/>
      <c r="G78" s="10"/>
      <c r="H78" s="17" t="s">
        <v>5</v>
      </c>
    </row>
    <row r="79" spans="1:10" ht="16.5" customHeight="1" x14ac:dyDescent="0.3">
      <c r="B79" s="4">
        <f t="array" ref="B79:H79">Dagen+22+DATE(Calendar7Year,Calendar7MonthOption,1)-WEEKDAY(DATE(Calendar7Year,Calendar7MonthOption,1),WeekdayOption)</f>
        <v>45005</v>
      </c>
      <c r="C79" s="4">
        <v>45006</v>
      </c>
      <c r="D79" s="4">
        <v>45007</v>
      </c>
      <c r="E79" s="4">
        <v>45008</v>
      </c>
      <c r="F79" s="4">
        <v>45009</v>
      </c>
      <c r="G79" s="4">
        <v>45010</v>
      </c>
      <c r="H79" s="5">
        <v>45011</v>
      </c>
    </row>
    <row r="80" spans="1:10" ht="56.25" customHeight="1" x14ac:dyDescent="0.3">
      <c r="B80" s="10"/>
      <c r="C80" s="10"/>
      <c r="D80" s="14" t="s">
        <v>4</v>
      </c>
      <c r="E80" s="16" t="s">
        <v>21</v>
      </c>
      <c r="F80" s="10"/>
      <c r="G80" s="10"/>
      <c r="H80" s="18" t="s">
        <v>20</v>
      </c>
    </row>
    <row r="81" spans="1:15" ht="16.5" customHeight="1" x14ac:dyDescent="0.3">
      <c r="B81" s="4">
        <f t="array" ref="B81:H81">Dagen+29+DATE(Calendar7Year,Calendar7MonthOption,1)-WEEKDAY(DATE(Calendar7Year,Calendar7MonthOption,1),WeekdayOption)</f>
        <v>45012</v>
      </c>
      <c r="C81" s="4">
        <v>45013</v>
      </c>
      <c r="D81" s="4">
        <v>45014</v>
      </c>
      <c r="E81" s="4">
        <v>45015</v>
      </c>
      <c r="F81" s="4">
        <v>45016</v>
      </c>
      <c r="G81" s="4">
        <v>45017</v>
      </c>
      <c r="H81" s="5">
        <v>45018</v>
      </c>
    </row>
    <row r="82" spans="1:15" ht="57" customHeight="1" x14ac:dyDescent="0.3">
      <c r="B82" s="10"/>
      <c r="C82" s="10"/>
      <c r="D82" s="14" t="s">
        <v>4</v>
      </c>
      <c r="E82" s="16" t="s">
        <v>21</v>
      </c>
      <c r="F82" s="10"/>
      <c r="G82" s="19"/>
      <c r="H82" s="21"/>
    </row>
    <row r="83" spans="1:15" ht="16.5" customHeight="1" x14ac:dyDescent="0.3">
      <c r="B83" s="4">
        <f t="array" ref="B83:C83">Dagen+36+DATE(Calendar7Year,Calendar7MonthOption,1)-WEEKDAY(DATE(Calendar7Year,Calendar7MonthOption,1),WeekdayOption)</f>
        <v>45019</v>
      </c>
      <c r="C83" s="4">
        <v>45020</v>
      </c>
      <c r="D83" s="24" t="s">
        <v>2</v>
      </c>
      <c r="E83" s="25"/>
      <c r="F83" s="25"/>
      <c r="G83" s="25"/>
      <c r="H83" s="25"/>
    </row>
    <row r="84" spans="1:15" ht="63.75" customHeight="1" x14ac:dyDescent="0.3">
      <c r="B84" s="10"/>
      <c r="C84" s="10"/>
      <c r="D84" s="26"/>
      <c r="E84" s="26"/>
      <c r="F84" s="26"/>
      <c r="G84" s="26"/>
      <c r="H84" s="26"/>
    </row>
    <row r="85" spans="1:15" ht="54" customHeight="1" x14ac:dyDescent="0.7">
      <c r="A85" s="2"/>
      <c r="B85" s="1">
        <f>YEAR(DATE(Calendar7Year,Calendar7MonthOption+1,1))</f>
        <v>2023</v>
      </c>
      <c r="C85" s="6" t="s">
        <v>17</v>
      </c>
      <c r="D85" s="9"/>
      <c r="E85" s="9"/>
      <c r="F85" s="9"/>
      <c r="G85" s="9"/>
      <c r="H85" s="2"/>
    </row>
    <row r="86" spans="1:15" ht="14.25" customHeight="1" x14ac:dyDescent="0.3">
      <c r="A86" s="3"/>
      <c r="B86" s="7" t="str">
        <f>UPPER(TEXT(B87,"dddd"))</f>
        <v>MONDAY</v>
      </c>
      <c r="C86" s="8" t="str">
        <f>UPPER(TEXT(C87,"dddd"))</f>
        <v>TUESDAY</v>
      </c>
      <c r="D86" s="7" t="str">
        <f t="shared" ref="D86" si="26">UPPER(TEXT(D87,"dddd"))</f>
        <v>WEDNESDAY</v>
      </c>
      <c r="E86" s="8" t="str">
        <f t="shared" ref="E86" si="27">UPPER(TEXT(E87,"dddd"))</f>
        <v>THURSDAY</v>
      </c>
      <c r="F86" s="7" t="str">
        <f t="shared" ref="F86" si="28">UPPER(TEXT(F87,"dddd"))</f>
        <v>FRIDAY</v>
      </c>
      <c r="G86" s="8" t="str">
        <f t="shared" ref="G86" si="29">UPPER(TEXT(G87,"dddd"))</f>
        <v>SATURDAY</v>
      </c>
      <c r="H86" s="7" t="str">
        <f t="shared" ref="H86" si="30">UPPER(TEXT(H87,"dddd"))</f>
        <v>SUNDAY</v>
      </c>
    </row>
    <row r="87" spans="1:15" ht="16.5" customHeight="1" x14ac:dyDescent="0.3">
      <c r="B87" s="4">
        <f t="array" ref="B87:H87">Dagen+1+DATE(Calendar8Year,Calendar8MonthOption,1)-WEEKDAY(DATE(Calendar8Year,Calendar8MonthOption,1),WeekdayOption)</f>
        <v>45012</v>
      </c>
      <c r="C87" s="4">
        <v>45013</v>
      </c>
      <c r="D87" s="4">
        <v>45014</v>
      </c>
      <c r="E87" s="4">
        <v>45015</v>
      </c>
      <c r="F87" s="4">
        <v>45016</v>
      </c>
      <c r="G87" s="4">
        <v>45017</v>
      </c>
      <c r="H87" s="5">
        <v>45018</v>
      </c>
    </row>
    <row r="88" spans="1:15" ht="56.25" customHeight="1" x14ac:dyDescent="0.3">
      <c r="B88" s="19"/>
      <c r="C88" s="19"/>
      <c r="D88" s="19"/>
      <c r="E88" s="19"/>
      <c r="F88" s="19"/>
      <c r="G88" s="10"/>
      <c r="H88" s="17" t="s">
        <v>5</v>
      </c>
    </row>
    <row r="89" spans="1:15" ht="16.5" customHeight="1" x14ac:dyDescent="0.3">
      <c r="B89" s="4">
        <f t="array" ref="B89:H89">Dagen+8+DATE(Calendar8Year,Calendar8MonthOption,1)-WEEKDAY(DATE(Calendar8Year,Calendar8MonthOption,1),WeekdayOption)</f>
        <v>45019</v>
      </c>
      <c r="C89" s="4">
        <v>45020</v>
      </c>
      <c r="D89" s="4">
        <v>45021</v>
      </c>
      <c r="E89" s="4">
        <v>45022</v>
      </c>
      <c r="F89" s="4">
        <v>45023</v>
      </c>
      <c r="G89" s="4">
        <v>45024</v>
      </c>
      <c r="H89" s="5">
        <v>45025</v>
      </c>
    </row>
    <row r="90" spans="1:15" ht="56.25" customHeight="1" x14ac:dyDescent="0.3">
      <c r="B90" s="10"/>
      <c r="C90" s="10"/>
      <c r="D90" s="14" t="s">
        <v>4</v>
      </c>
      <c r="E90" s="19" t="s">
        <v>18</v>
      </c>
      <c r="F90" s="10"/>
      <c r="G90" s="10"/>
      <c r="H90" s="18" t="s">
        <v>23</v>
      </c>
    </row>
    <row r="91" spans="1:15" ht="16.5" customHeight="1" x14ac:dyDescent="0.3">
      <c r="B91" s="4">
        <f t="array" ref="B91:H91">Dagen+15+DATE(Calendar8Year,Calendar8MonthOption,1)-WEEKDAY(DATE(Calendar8Year,Calendar8MonthOption,1),WeekdayOption)</f>
        <v>45026</v>
      </c>
      <c r="C91" s="4">
        <v>45027</v>
      </c>
      <c r="D91" s="4">
        <v>45028</v>
      </c>
      <c r="E91" s="4">
        <v>45029</v>
      </c>
      <c r="F91" s="4">
        <v>45030</v>
      </c>
      <c r="G91" s="4">
        <v>45031</v>
      </c>
      <c r="H91" s="5">
        <v>45032</v>
      </c>
    </row>
    <row r="92" spans="1:15" ht="56.25" customHeight="1" x14ac:dyDescent="0.3">
      <c r="B92" s="10"/>
      <c r="C92" s="10"/>
      <c r="D92" s="14" t="s">
        <v>4</v>
      </c>
      <c r="E92" s="16" t="s">
        <v>21</v>
      </c>
      <c r="F92" s="10"/>
      <c r="G92" s="10"/>
      <c r="H92" s="22" t="s">
        <v>5</v>
      </c>
    </row>
    <row r="93" spans="1:15" ht="16.5" customHeight="1" x14ac:dyDescent="0.3">
      <c r="B93" s="4">
        <f t="array" ref="B93:H93">Dagen+22+DATE(Calendar8Year,Calendar8MonthOption,1)-WEEKDAY(DATE(Calendar8Year,Calendar8MonthOption,1),WeekdayOption)</f>
        <v>45033</v>
      </c>
      <c r="C93" s="4">
        <v>45034</v>
      </c>
      <c r="D93" s="4">
        <v>45035</v>
      </c>
      <c r="E93" s="4">
        <v>45036</v>
      </c>
      <c r="F93" s="4">
        <v>45037</v>
      </c>
      <c r="G93" s="4">
        <v>45038</v>
      </c>
      <c r="H93" s="5">
        <v>45039</v>
      </c>
    </row>
    <row r="94" spans="1:15" ht="56.25" customHeight="1" x14ac:dyDescent="0.3">
      <c r="B94" s="10"/>
      <c r="C94" s="10"/>
      <c r="D94" s="14" t="s">
        <v>4</v>
      </c>
      <c r="E94" s="16" t="s">
        <v>21</v>
      </c>
      <c r="F94" s="10"/>
      <c r="G94" s="10"/>
      <c r="H94" s="18" t="s">
        <v>19</v>
      </c>
      <c r="O94" t="s">
        <v>6</v>
      </c>
    </row>
    <row r="95" spans="1:15" ht="16.5" customHeight="1" x14ac:dyDescent="0.3">
      <c r="B95" s="4">
        <f t="array" ref="B95:H95">Dagen+29+DATE(Calendar8Year,Calendar8MonthOption,1)-WEEKDAY(DATE(Calendar8Year,Calendar8MonthOption,1),WeekdayOption)</f>
        <v>45040</v>
      </c>
      <c r="C95" s="4">
        <v>45041</v>
      </c>
      <c r="D95" s="4">
        <v>45042</v>
      </c>
      <c r="E95" s="4">
        <v>45043</v>
      </c>
      <c r="F95" s="4">
        <v>45044</v>
      </c>
      <c r="G95" s="4">
        <v>45045</v>
      </c>
      <c r="H95" s="5">
        <v>45046</v>
      </c>
    </row>
    <row r="96" spans="1:15" ht="57" customHeight="1" x14ac:dyDescent="0.3">
      <c r="B96" s="10"/>
      <c r="C96" s="10"/>
      <c r="D96" s="14" t="s">
        <v>4</v>
      </c>
      <c r="E96" s="16" t="s">
        <v>21</v>
      </c>
      <c r="F96" s="10"/>
      <c r="G96" s="10"/>
      <c r="H96" s="17" t="s">
        <v>5</v>
      </c>
    </row>
    <row r="97" spans="1:8" ht="16.5" customHeight="1" x14ac:dyDescent="0.3">
      <c r="B97" s="4"/>
      <c r="C97" s="4"/>
      <c r="D97" s="24"/>
      <c r="E97" s="25"/>
      <c r="F97" s="25"/>
      <c r="G97" s="25"/>
      <c r="H97" s="25"/>
    </row>
    <row r="98" spans="1:8" ht="63.75" customHeight="1" x14ac:dyDescent="0.3">
      <c r="B98" s="10"/>
      <c r="C98" s="10"/>
      <c r="D98" s="26"/>
      <c r="E98" s="26"/>
      <c r="F98" s="26"/>
      <c r="G98" s="26"/>
      <c r="H98" s="26"/>
    </row>
    <row r="99" spans="1:8" ht="54" customHeight="1" x14ac:dyDescent="0.7">
      <c r="A99" s="2"/>
      <c r="B99" s="1">
        <f>YEAR(DATE(Calendar8Year,Calendar8MonthOption+1,1))</f>
        <v>2023</v>
      </c>
      <c r="C99" s="6" t="s">
        <v>15</v>
      </c>
      <c r="D99" s="9"/>
      <c r="E99" s="9"/>
      <c r="F99" s="9"/>
      <c r="G99" s="9"/>
      <c r="H99" s="2"/>
    </row>
    <row r="100" spans="1:8" ht="14.25" customHeight="1" x14ac:dyDescent="0.3">
      <c r="A100" s="3"/>
      <c r="B100" s="7" t="str">
        <f>UPPER(TEXT(B101,"dddd"))</f>
        <v>MONDAY</v>
      </c>
      <c r="C100" s="8" t="str">
        <f t="shared" ref="C100" si="31">UPPER(TEXT(C101,"dddd"))</f>
        <v>TUESDAY</v>
      </c>
      <c r="D100" s="7" t="str">
        <f t="shared" ref="D100" si="32">UPPER(TEXT(D101,"dddd"))</f>
        <v>WEDNESDAY</v>
      </c>
      <c r="E100" s="8" t="str">
        <f t="shared" ref="E100" si="33">UPPER(TEXT(E101,"dddd"))</f>
        <v>THURSDAY</v>
      </c>
      <c r="F100" s="7" t="str">
        <f t="shared" ref="F100" si="34">UPPER(TEXT(F101,"dddd"))</f>
        <v>FRIDAY</v>
      </c>
      <c r="G100" s="8" t="str">
        <f t="shared" ref="G100" si="35">UPPER(TEXT(G101,"dddd"))</f>
        <v>SATURDAY</v>
      </c>
      <c r="H100" s="7" t="str">
        <f t="shared" ref="H100" si="36">UPPER(TEXT(H101,"dddd"))</f>
        <v>SUNDAY</v>
      </c>
    </row>
    <row r="101" spans="1:8" ht="16.5" customHeight="1" x14ac:dyDescent="0.3">
      <c r="B101" s="4">
        <f t="array" ref="B101:H101">Dagen+1+DATE(Calendar9Year,Calendar9MonthOption,1)-WEEKDAY(DATE(Calendar9Year,Calendar9MonthOption,1),WeekdayOption)</f>
        <v>45047</v>
      </c>
      <c r="C101" s="4">
        <v>45048</v>
      </c>
      <c r="D101" s="4">
        <v>45049</v>
      </c>
      <c r="E101" s="4">
        <v>45050</v>
      </c>
      <c r="F101" s="4">
        <v>45051</v>
      </c>
      <c r="G101" s="4">
        <v>45052</v>
      </c>
      <c r="H101" s="5">
        <v>45053</v>
      </c>
    </row>
    <row r="102" spans="1:8" ht="56.25" customHeight="1" x14ac:dyDescent="0.3">
      <c r="B102" s="10"/>
      <c r="C102" s="10"/>
      <c r="D102" s="14" t="s">
        <v>4</v>
      </c>
      <c r="E102" s="16" t="s">
        <v>21</v>
      </c>
      <c r="F102" s="10"/>
      <c r="G102" s="18" t="s">
        <v>8</v>
      </c>
      <c r="H102" s="22" t="s">
        <v>5</v>
      </c>
    </row>
    <row r="103" spans="1:8" ht="16.5" customHeight="1" x14ac:dyDescent="0.3">
      <c r="B103" s="4">
        <f t="array" ref="B103:H103">Dagen+8+DATE(Calendar9Year,Calendar9MonthOption,1)-WEEKDAY(DATE(Calendar9Year,Calendar9MonthOption,1),WeekdayOption)</f>
        <v>45054</v>
      </c>
      <c r="C103" s="4">
        <v>45055</v>
      </c>
      <c r="D103" s="4">
        <v>45056</v>
      </c>
      <c r="E103" s="4">
        <v>45057</v>
      </c>
      <c r="F103" s="4">
        <v>45058</v>
      </c>
      <c r="G103" s="4">
        <v>45059</v>
      </c>
      <c r="H103" s="5">
        <v>45060</v>
      </c>
    </row>
    <row r="104" spans="1:8" ht="56.25" customHeight="1" x14ac:dyDescent="0.3">
      <c r="B104" s="10"/>
      <c r="C104" s="10"/>
      <c r="D104" s="14" t="s">
        <v>4</v>
      </c>
      <c r="E104" s="16" t="s">
        <v>21</v>
      </c>
      <c r="F104" s="10"/>
      <c r="G104" s="10"/>
      <c r="H104" s="17" t="s">
        <v>5</v>
      </c>
    </row>
    <row r="105" spans="1:8" ht="16.5" customHeight="1" x14ac:dyDescent="0.3">
      <c r="B105" s="4">
        <f t="array" ref="B105:H105">Dagen+15+DATE(Calendar9Year,Calendar9MonthOption,1)-WEEKDAY(DATE(Calendar9Year,Calendar9MonthOption,1),WeekdayOption)</f>
        <v>45061</v>
      </c>
      <c r="C105" s="4">
        <v>45062</v>
      </c>
      <c r="D105" s="4">
        <v>45063</v>
      </c>
      <c r="E105" s="4">
        <v>45064</v>
      </c>
      <c r="F105" s="4">
        <v>45065</v>
      </c>
      <c r="G105" s="4">
        <v>45066</v>
      </c>
      <c r="H105" s="5">
        <v>45067</v>
      </c>
    </row>
    <row r="106" spans="1:8" ht="56.25" customHeight="1" x14ac:dyDescent="0.3">
      <c r="C106" s="10"/>
      <c r="D106" s="14" t="s">
        <v>4</v>
      </c>
      <c r="E106" s="19" t="s">
        <v>18</v>
      </c>
      <c r="F106" s="10"/>
      <c r="G106" s="10"/>
      <c r="H106" s="22" t="s">
        <v>5</v>
      </c>
    </row>
    <row r="107" spans="1:8" ht="16.5" customHeight="1" x14ac:dyDescent="0.3">
      <c r="B107" s="4">
        <f t="array" ref="B107:H107">Dagen+22+DATE(Calendar9Year,Calendar9MonthOption,1)-WEEKDAY(DATE(Calendar9Year,Calendar9MonthOption,1),WeekdayOption)</f>
        <v>45068</v>
      </c>
      <c r="C107" s="4">
        <v>45069</v>
      </c>
      <c r="D107" s="4">
        <v>45070</v>
      </c>
      <c r="E107" s="4">
        <v>45071</v>
      </c>
      <c r="F107" s="4">
        <v>45072</v>
      </c>
      <c r="G107" s="4">
        <v>45073</v>
      </c>
      <c r="H107" s="5">
        <v>45074</v>
      </c>
    </row>
    <row r="108" spans="1:8" ht="56.25" customHeight="1" x14ac:dyDescent="0.3">
      <c r="B108" s="10"/>
      <c r="C108" s="10"/>
      <c r="D108" s="14" t="s">
        <v>4</v>
      </c>
      <c r="E108" s="16" t="s">
        <v>21</v>
      </c>
      <c r="F108" s="10"/>
      <c r="G108" s="10"/>
      <c r="H108" s="17" t="s">
        <v>5</v>
      </c>
    </row>
    <row r="109" spans="1:8" ht="16.5" customHeight="1" x14ac:dyDescent="0.3">
      <c r="B109" s="4">
        <f t="array" ref="B109:H109">Dagen+29+DATE(Calendar9Year,Calendar9MonthOption,1)-WEEKDAY(DATE(Calendar9Year,Calendar9MonthOption,1),WeekdayOption)</f>
        <v>45075</v>
      </c>
      <c r="C109" s="4">
        <v>45076</v>
      </c>
      <c r="D109" s="4">
        <v>45077</v>
      </c>
      <c r="E109" s="4">
        <v>45078</v>
      </c>
      <c r="F109" s="4">
        <v>45079</v>
      </c>
      <c r="G109" s="4">
        <v>45080</v>
      </c>
      <c r="H109" s="5">
        <v>45081</v>
      </c>
    </row>
    <row r="110" spans="1:8" ht="61.5" customHeight="1" x14ac:dyDescent="0.3">
      <c r="B110" s="10"/>
      <c r="C110" s="10"/>
      <c r="D110" s="14" t="s">
        <v>4</v>
      </c>
      <c r="E110" s="19"/>
      <c r="F110" s="19"/>
      <c r="G110" s="19"/>
      <c r="H110" s="20"/>
    </row>
    <row r="111" spans="1:8" ht="27.75" customHeight="1" x14ac:dyDescent="0.3">
      <c r="B111" s="10"/>
      <c r="C111" s="10"/>
      <c r="D111" s="10"/>
      <c r="E111" s="10"/>
      <c r="F111" s="10"/>
      <c r="G111" s="10"/>
      <c r="H111" s="10"/>
    </row>
    <row r="112" spans="1:8" ht="54" customHeight="1" x14ac:dyDescent="0.7">
      <c r="A112" s="2"/>
      <c r="B112" s="1">
        <f>YEAR(DATE(Calendar9Year,Calendar9MonthOption+1,1))</f>
        <v>2023</v>
      </c>
      <c r="C112" s="6" t="s">
        <v>16</v>
      </c>
      <c r="D112" s="9"/>
      <c r="E112" s="9"/>
      <c r="F112" s="9"/>
      <c r="G112" s="9"/>
      <c r="H112" s="2"/>
    </row>
    <row r="113" spans="1:8" ht="14.25" customHeight="1" x14ac:dyDescent="0.3">
      <c r="A113" s="3"/>
      <c r="B113" s="7" t="str">
        <f>UPPER(TEXT(B114,"dddd"))</f>
        <v>MONDAY</v>
      </c>
      <c r="C113" s="8" t="str">
        <f t="shared" ref="C113:H113" si="37">UPPER(TEXT(C114,"dddd"))</f>
        <v>TUESDAY</v>
      </c>
      <c r="D113" s="7" t="str">
        <f t="shared" si="37"/>
        <v>WEDNESDAY</v>
      </c>
      <c r="E113" s="8" t="str">
        <f t="shared" si="37"/>
        <v>THURSDAY</v>
      </c>
      <c r="F113" s="7" t="str">
        <f t="shared" si="37"/>
        <v>FRIDAY</v>
      </c>
      <c r="G113" s="8" t="str">
        <f t="shared" si="37"/>
        <v>SATURDAY</v>
      </c>
      <c r="H113" s="7" t="str">
        <f t="shared" si="37"/>
        <v>SUNDAY</v>
      </c>
    </row>
    <row r="114" spans="1:8" ht="16.5" customHeight="1" x14ac:dyDescent="0.3">
      <c r="B114" s="4">
        <f t="array" ref="B114:H114">Dagen+1+DATE(Calendar10Year,Calendar10MonthOption,1)-WEEKDAY(DATE(Calendar10Year,Calendar10MonthOption,1),WeekdayOption)</f>
        <v>45075</v>
      </c>
      <c r="C114" s="4">
        <v>45076</v>
      </c>
      <c r="D114" s="4">
        <v>45077</v>
      </c>
      <c r="E114" s="4">
        <v>45078</v>
      </c>
      <c r="F114" s="4">
        <v>45079</v>
      </c>
      <c r="G114" s="4">
        <v>45080</v>
      </c>
      <c r="H114" s="5">
        <v>45081</v>
      </c>
    </row>
    <row r="115" spans="1:8" ht="56.25" customHeight="1" x14ac:dyDescent="0.3">
      <c r="B115" s="19"/>
      <c r="C115" s="19"/>
      <c r="D115" s="19"/>
      <c r="E115" s="16" t="s">
        <v>21</v>
      </c>
      <c r="F115" s="10"/>
      <c r="G115" s="15" t="s">
        <v>22</v>
      </c>
      <c r="H115" s="22" t="s">
        <v>5</v>
      </c>
    </row>
    <row r="116" spans="1:8" ht="16.5" customHeight="1" x14ac:dyDescent="0.3">
      <c r="B116" s="4">
        <f t="array" ref="B116:H116">Dagen+8+DATE(Calendar10Year,Calendar10MonthOption,1)-WEEKDAY(DATE(Calendar10Year,Calendar10MonthOption,1),WeekdayOption)</f>
        <v>45082</v>
      </c>
      <c r="C116" s="4">
        <v>45083</v>
      </c>
      <c r="D116" s="4">
        <v>45084</v>
      </c>
      <c r="E116" s="4">
        <v>45085</v>
      </c>
      <c r="F116" s="4">
        <v>45086</v>
      </c>
      <c r="G116" s="4">
        <v>45087</v>
      </c>
      <c r="H116" s="5">
        <v>45088</v>
      </c>
    </row>
    <row r="117" spans="1:8" ht="56.25" customHeight="1" x14ac:dyDescent="0.3">
      <c r="B117" s="10"/>
      <c r="C117" s="10"/>
      <c r="D117" s="14" t="s">
        <v>4</v>
      </c>
      <c r="E117" s="16" t="s">
        <v>21</v>
      </c>
      <c r="F117" s="10"/>
      <c r="G117" s="15" t="s">
        <v>22</v>
      </c>
      <c r="H117" s="17" t="s">
        <v>5</v>
      </c>
    </row>
    <row r="118" spans="1:8" ht="16.5" customHeight="1" x14ac:dyDescent="0.3">
      <c r="B118" s="4">
        <f t="array" ref="B118:H118">Dagen+15+DATE(Calendar10Year,Calendar10MonthOption,1)-WEEKDAY(DATE(Calendar10Year,Calendar10MonthOption,1),WeekdayOption)</f>
        <v>45089</v>
      </c>
      <c r="C118" s="4">
        <v>45090</v>
      </c>
      <c r="D118" s="4">
        <v>45091</v>
      </c>
      <c r="E118" s="4">
        <v>45092</v>
      </c>
      <c r="F118" s="4">
        <v>45093</v>
      </c>
      <c r="G118" s="4">
        <v>45094</v>
      </c>
      <c r="H118" s="5">
        <v>45095</v>
      </c>
    </row>
    <row r="119" spans="1:8" ht="56.25" customHeight="1" x14ac:dyDescent="0.3">
      <c r="B119" s="10"/>
      <c r="C119" s="10"/>
      <c r="D119" s="14" t="s">
        <v>4</v>
      </c>
      <c r="E119" s="16" t="s">
        <v>21</v>
      </c>
      <c r="F119" s="10"/>
      <c r="G119" s="15" t="s">
        <v>22</v>
      </c>
      <c r="H119" s="22" t="s">
        <v>5</v>
      </c>
    </row>
    <row r="120" spans="1:8" ht="16.5" customHeight="1" x14ac:dyDescent="0.3">
      <c r="B120" s="4">
        <f t="array" ref="B120:H120">Dagen+22+DATE(Calendar10Year,Calendar10MonthOption,1)-WEEKDAY(DATE(Calendar10Year,Calendar10MonthOption,1),WeekdayOption)</f>
        <v>45096</v>
      </c>
      <c r="C120" s="4">
        <v>45097</v>
      </c>
      <c r="D120" s="4">
        <v>45098</v>
      </c>
      <c r="E120" s="4">
        <v>45099</v>
      </c>
      <c r="F120" s="4">
        <v>45100</v>
      </c>
      <c r="G120" s="4">
        <v>45101</v>
      </c>
      <c r="H120" s="5">
        <v>45102</v>
      </c>
    </row>
    <row r="121" spans="1:8" ht="56.25" customHeight="1" x14ac:dyDescent="0.3">
      <c r="B121" s="10"/>
      <c r="C121" s="10"/>
      <c r="D121" s="14" t="s">
        <v>4</v>
      </c>
      <c r="E121" s="16" t="s">
        <v>21</v>
      </c>
      <c r="F121" s="10"/>
      <c r="G121" s="15" t="s">
        <v>24</v>
      </c>
      <c r="H121" s="17" t="s">
        <v>5</v>
      </c>
    </row>
    <row r="122" spans="1:8" ht="16.5" customHeight="1" x14ac:dyDescent="0.3">
      <c r="B122" s="4">
        <f t="array" ref="B122:H122">Dagen+29+DATE(Calendar10Year,Calendar10MonthOption,1)-WEEKDAY(DATE(Calendar10Year,Calendar10MonthOption,1),WeekdayOption)</f>
        <v>45103</v>
      </c>
      <c r="C122" s="4">
        <v>45104</v>
      </c>
      <c r="D122" s="4">
        <v>45105</v>
      </c>
      <c r="E122" s="4">
        <v>45106</v>
      </c>
      <c r="F122" s="4">
        <v>45107</v>
      </c>
      <c r="G122" s="4">
        <v>45108</v>
      </c>
      <c r="H122" s="5">
        <v>45109</v>
      </c>
    </row>
    <row r="123" spans="1:8" ht="57" customHeight="1" x14ac:dyDescent="0.3">
      <c r="B123" s="10"/>
      <c r="C123" s="10"/>
      <c r="D123" s="14" t="s">
        <v>4</v>
      </c>
      <c r="E123" s="16" t="s">
        <v>21</v>
      </c>
      <c r="F123" s="10"/>
      <c r="G123" s="13" t="s">
        <v>7</v>
      </c>
      <c r="H123" s="13" t="s">
        <v>7</v>
      </c>
    </row>
    <row r="124" spans="1:8" ht="57" customHeight="1" x14ac:dyDescent="0.3">
      <c r="B124" s="10"/>
      <c r="C124" s="10"/>
      <c r="D124" s="10"/>
      <c r="E124" s="10"/>
      <c r="F124" s="10"/>
      <c r="G124" s="10"/>
      <c r="H124" s="10"/>
    </row>
    <row r="127" spans="1:8" ht="57" x14ac:dyDescent="0.3">
      <c r="B127" s="16" t="s">
        <v>10</v>
      </c>
    </row>
    <row r="128" spans="1:8" ht="42.75" x14ac:dyDescent="0.3">
      <c r="B128" s="14" t="s">
        <v>9</v>
      </c>
    </row>
    <row r="129" spans="2:2" ht="71.25" x14ac:dyDescent="0.3">
      <c r="B129" s="22" t="s">
        <v>11</v>
      </c>
    </row>
    <row r="130" spans="2:2" ht="28.5" x14ac:dyDescent="0.3">
      <c r="B130" s="17" t="s">
        <v>12</v>
      </c>
    </row>
    <row r="131" spans="2:2" ht="42.75" x14ac:dyDescent="0.3">
      <c r="B131" s="18" t="s">
        <v>13</v>
      </c>
    </row>
  </sheetData>
  <mergeCells count="14">
    <mergeCell ref="D83:H83"/>
    <mergeCell ref="D97:H97"/>
    <mergeCell ref="D84:H84"/>
    <mergeCell ref="D98:H98"/>
    <mergeCell ref="D13:H13"/>
    <mergeCell ref="D14:H14"/>
    <mergeCell ref="D42:H42"/>
    <mergeCell ref="D56:H56"/>
    <mergeCell ref="D70:H70"/>
    <mergeCell ref="D55:H55"/>
    <mergeCell ref="D69:H69"/>
    <mergeCell ref="D27:H27"/>
    <mergeCell ref="D28:H28"/>
    <mergeCell ref="D41:H41"/>
  </mergeCells>
  <phoneticPr fontId="2" type="noConversion"/>
  <conditionalFormatting sqref="B3:H3 B5:H5 B7:H7 B9:H9 B11:H11 B13:C13">
    <cfRule type="expression" dxfId="8" priority="38">
      <formula>MONTH(B3)&lt;&gt;Calendar1MonthOption</formula>
    </cfRule>
  </conditionalFormatting>
  <conditionalFormatting sqref="B17:H17 B19:H19 B21:H21 B23:H23 B25:H25 B27:C27">
    <cfRule type="expression" dxfId="7" priority="27">
      <formula>MONTH(B17)&lt;&gt;Calendar2MonthOption</formula>
    </cfRule>
  </conditionalFormatting>
  <conditionalFormatting sqref="B31:H31 B33:H33 B35:H35 B37:H37 B39:H39 B41:C41">
    <cfRule type="expression" dxfId="6" priority="25">
      <formula>MONTH(B31)&lt;&gt;Calendar3MonthOption</formula>
    </cfRule>
  </conditionalFormatting>
  <conditionalFormatting sqref="B45:H45 B47:H47 B49:H49 B51:H51 B53:H53 B55:C55">
    <cfRule type="expression" dxfId="5" priority="23">
      <formula>MONTH(B45)&lt;&gt;Calendar4MonthOption</formula>
    </cfRule>
  </conditionalFormatting>
  <conditionalFormatting sqref="B59:H59 B61:H61 B63:H63 B65:H65 B67:H67 B69:C69">
    <cfRule type="expression" dxfId="4" priority="21">
      <formula>MONTH(B59)&lt;&gt;Calendar5MonthOption</formula>
    </cfRule>
  </conditionalFormatting>
  <conditionalFormatting sqref="B73:H73 B75:H75 B77:H77 B79:H79 B81:H81 B83:C83">
    <cfRule type="expression" dxfId="3" priority="17">
      <formula>MONTH(B73)&lt;&gt;Calendar7MonthOption</formula>
    </cfRule>
  </conditionalFormatting>
  <conditionalFormatting sqref="B87:H87 B89:H89 B91:H91 B93:H93 B95:H95 B97:C97">
    <cfRule type="expression" dxfId="2" priority="15">
      <formula>MONTH(B87)&lt;&gt;Calendar8MonthOption</formula>
    </cfRule>
  </conditionalFormatting>
  <conditionalFormatting sqref="B101:H101 B103:H103 B105:H105 B107:H107 B109:H109">
    <cfRule type="expression" dxfId="1" priority="13">
      <formula>MONTH(B101)&lt;&gt;Calendar9MonthOption</formula>
    </cfRule>
  </conditionalFormatting>
  <conditionalFormatting sqref="B114:H114 B116:H116 B118:H118 B120:H120 B122:H122">
    <cfRule type="expression" dxfId="0" priority="3">
      <formula>MONTH(B114)&lt;&gt;Calendar10MonthOption</formula>
    </cfRule>
  </conditionalFormatting>
  <dataValidations count="11">
    <dataValidation type="list" allowBlank="1" showInputMessage="1" showErrorMessage="1" error="Alleen de dagen in de vervolgkeuzelijst kunnen worden gebruikt voor de kopteksten van de weekdagen. Als u een andere dag wilt selecteren, selecteert u ANNULEREN en vervolgens ALT+PIJL-OMLAAG om een dag in de vervolgkeuzelijst te kiezen." prompt="Selecteer de eerste dag van de week in de vervolgkeuzelijst. Druk op ALT+PIJL-OMLAAG om de vervolgkeuzelijst te openen en druk op ENTER om een dag te selecteren. De kalender wordt automatisch bijgewerkt." sqref="B2" xr:uid="{00000000-0002-0000-0000-000000000000}">
      <formula1>"ZONDAG,MAANDAG,DINSDAG,WOENSDAG,DONDERDAG,VRIJDAG,ZATERDAG"</formula1>
    </dataValidation>
    <dataValidation type="list" allowBlank="1" showInputMessage="1" showErrorMessage="1" error="Selecteer een maand uit de vermeldingen in de lijst. Selecteer ANNULEREN en vervolgens ALT+PIJL-OMLAAG om een dag in de vervolgkeuzelijst te kiezen" prompt="Selecteer de eerste maand van de agenda in de vervolgkeuzelijst. Druk op ALT+PIJL-OMLAAG om de vervolgkeuzelijst te openen en druk op ENTER om een van de items te kiezen" sqref="C1" xr:uid="{00000000-0002-0000-0000-000001000000}">
      <formula1>"januari,februari,maart,april,mei,juni,juli,augustus,september,oktober,november,december"</formula1>
    </dataValidation>
    <dataValidation allowBlank="1" showInputMessage="1" prompt="Deze werkmap is een agenda met 12 maanden. Typ het eerste jaar in cel B1 en selecteer de eerste maand in cel C1. De agenda wordt voor de volgende maanden automatisch bijgewerkt." sqref="A1" xr:uid="{00000000-0002-0000-0000-000002000000}"/>
    <dataValidation allowBlank="1" showInputMessage="1" showErrorMessage="1" prompt="Voer het jaar voor deze agenda in" sqref="B1" xr:uid="{00000000-0002-0000-0000-000003000000}"/>
    <dataValidation allowBlank="1" showInputMessage="1" prompt="Automatisch bepaalde weekdag. Als u weekdagen wilt wijzigen, selecteert u in B2 een nieuwe eerste dag van de week" sqref="C2:H2 B16" xr:uid="{00000000-0002-0000-0000-000004000000}"/>
    <dataValidation allowBlank="1" showInputMessage="1" prompt="Datum" sqref="B3" xr:uid="{00000000-0002-0000-0000-000005000000}"/>
    <dataValidation allowBlank="1" showInputMessage="1" prompt="Voer hier notities voor de maand in" sqref="D14" xr:uid="{00000000-0002-0000-0000-000006000000}"/>
    <dataValidation allowBlank="1" showInputMessage="1" prompt="Koptekst maandnotities" sqref="D13" xr:uid="{00000000-0002-0000-0000-000007000000}"/>
    <dataValidation allowBlank="1" showInputMessage="1" prompt="Voer hier notities voor de dag in" sqref="B4" xr:uid="{00000000-0002-0000-0000-000008000000}"/>
    <dataValidation allowBlank="1" showInputMessage="1" prompt="Jaar van de agenda wordt automatisch bepaald door de jaarinvoer in B1" sqref="B15" xr:uid="{00000000-0002-0000-0000-000009000000}"/>
    <dataValidation allowBlank="1" showInputMessage="1" prompt="Maand in de agenda verschoven met de maand die in C1 is geselecteerd" sqref="C15" xr:uid="{00000000-0002-0000-0000-00000A000000}"/>
  </dataValidations>
  <printOptions horizontalCentered="1" verticalCentered="1"/>
  <pageMargins left="0.25" right="0.25" top="0.75" bottom="0.75" header="0.3" footer="0.3"/>
  <pageSetup paperSize="9" scale="33" orientation="portrait" r:id="rId1"/>
  <headerFooter alignWithMargins="0"/>
  <rowBreaks count="8" manualBreakCount="8">
    <brk id="14" min="1" max="8" man="1"/>
    <brk id="28" min="1" max="8" man="1"/>
    <brk id="42" min="1" max="8" man="1"/>
    <brk id="56" min="1" max="8" man="1"/>
    <brk id="70" min="1" max="8" man="1"/>
    <brk id="84" min="1" max="8" man="1"/>
    <brk id="98" min="1" max="8" man="1"/>
    <brk id="111" min="1"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Agenda</vt:lpstr>
      <vt:lpstr>Calendar10Month</vt:lpstr>
      <vt:lpstr>Calendar10Year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Calendar7Month</vt:lpstr>
      <vt:lpstr>Calendar7Year</vt:lpstr>
      <vt:lpstr>Calendar8Month</vt:lpstr>
      <vt:lpstr>Calendar8Year</vt:lpstr>
      <vt:lpstr>Calendar9Month</vt:lpstr>
      <vt:lpstr>Calendar9Year</vt:lpstr>
      <vt:lpstr>Agenda!Print_Area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GILLISJANS MELISSA</dc:creator>
  <cp:lastModifiedBy>Hugo Van hamme</cp:lastModifiedBy>
  <cp:lastPrinted>2019-01-26T14:10:50Z</cp:lastPrinted>
  <dcterms:created xsi:type="dcterms:W3CDTF">2016-07-26T15:53:57Z</dcterms:created>
  <dcterms:modified xsi:type="dcterms:W3CDTF">2023-02-25T11:38:44Z</dcterms:modified>
</cp:coreProperties>
</file>